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manet\Documents\Klima\Wiedervergabe\"/>
    </mc:Choice>
  </mc:AlternateContent>
  <xr:revisionPtr revIDLastSave="0" documentId="8_{CAC1B61D-1318-4FBD-8845-C3BD7BDE987A}" xr6:coauthVersionLast="47" xr6:coauthVersionMax="47" xr10:uidLastSave="{00000000-0000-0000-0000-000000000000}"/>
  <bookViews>
    <workbookView xWindow="-108" yWindow="-108" windowWidth="23256" windowHeight="12456" xr2:uid="{00000000-000D-0000-FFFF-FFFF00000000}"/>
  </bookViews>
  <sheets>
    <sheet name="Planungsübersicht" sheetId="1" r:id="rId1"/>
    <sheet name="Chronologische Liste" sheetId="2" r:id="rId2"/>
    <sheet name="Energieverbräuche" sheetId="3" r:id="rId3"/>
    <sheet name="CO2-Schulbilanz" sheetId="4" r:id="rId4"/>
    <sheet name="Erfolge" sheetId="5" r:id="rId5"/>
    <sheet name="Bilanz_pro_h_pro_m²" sheetId="6" r:id="rId6"/>
    <sheet name="Anleitung" sheetId="7" r:id="rId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6" l="1"/>
  <c r="I48" i="6" s="1"/>
  <c r="J48" i="6" s="1"/>
  <c r="K48" i="6" s="1"/>
  <c r="L48" i="6" s="1"/>
  <c r="M48" i="6" s="1"/>
  <c r="N48" i="6" s="1"/>
  <c r="O48" i="6" s="1"/>
  <c r="P48" i="6" s="1"/>
  <c r="Q48" i="6" s="1"/>
  <c r="R48" i="6" s="1"/>
  <c r="S48" i="6" s="1"/>
  <c r="T48" i="6" s="1"/>
  <c r="U48" i="6" s="1"/>
  <c r="V48" i="6" s="1"/>
  <c r="W48" i="6" s="1"/>
  <c r="X48" i="6" s="1"/>
  <c r="Y48" i="6" s="1"/>
  <c r="Z48" i="6" s="1"/>
  <c r="AA48" i="6" s="1"/>
  <c r="AB48" i="6" s="1"/>
  <c r="AC48" i="6" s="1"/>
  <c r="AD48" i="6" s="1"/>
  <c r="AE48" i="6" s="1"/>
  <c r="AF48" i="6" s="1"/>
  <c r="AG48" i="6" s="1"/>
  <c r="AH48" i="6" s="1"/>
  <c r="AI48" i="6" s="1"/>
  <c r="AJ48" i="6" s="1"/>
  <c r="AK48" i="6" s="1"/>
  <c r="AL48" i="6" s="1"/>
  <c r="AM48" i="6" s="1"/>
  <c r="AN48" i="6" s="1"/>
  <c r="AO48" i="6" s="1"/>
  <c r="AP48" i="6" s="1"/>
  <c r="AQ48" i="6" s="1"/>
  <c r="AR48" i="6" s="1"/>
  <c r="AS48" i="6" s="1"/>
  <c r="AT48" i="6" s="1"/>
  <c r="AU48" i="6" s="1"/>
  <c r="E48" i="6"/>
  <c r="F48" i="6" s="1"/>
  <c r="G48" i="6" s="1"/>
  <c r="D44" i="6"/>
  <c r="E43" i="6"/>
  <c r="D35" i="6"/>
  <c r="E29" i="6"/>
  <c r="E32" i="6" s="1"/>
  <c r="D29" i="6"/>
  <c r="D32" i="6" s="1"/>
  <c r="AT9" i="5"/>
  <c r="AS9" i="5"/>
  <c r="AR9" i="5"/>
  <c r="AQ9" i="5"/>
  <c r="AP9" i="5"/>
  <c r="AO9" i="5"/>
  <c r="AN9" i="5"/>
  <c r="AM9" i="5"/>
  <c r="AL9" i="5"/>
  <c r="AK9" i="5"/>
  <c r="AJ9" i="5"/>
  <c r="AI9" i="5"/>
  <c r="AH9" i="5"/>
  <c r="AG9" i="5"/>
  <c r="AF9" i="5"/>
  <c r="AE9" i="5"/>
  <c r="AD9" i="5"/>
  <c r="AC9" i="5"/>
  <c r="AB9" i="5"/>
  <c r="AA9" i="5"/>
  <c r="Z9" i="5"/>
  <c r="Y9" i="5"/>
  <c r="X9" i="5"/>
  <c r="W9" i="5"/>
  <c r="V9" i="5"/>
  <c r="U9" i="5"/>
  <c r="T9" i="5"/>
  <c r="S9" i="5"/>
  <c r="R9" i="5"/>
  <c r="Q9" i="5"/>
  <c r="P9" i="5"/>
  <c r="O9" i="5"/>
  <c r="N9" i="5"/>
  <c r="M9" i="5"/>
  <c r="L9" i="5"/>
  <c r="K9" i="5"/>
  <c r="J9" i="5"/>
  <c r="I9" i="5"/>
  <c r="H9" i="5"/>
  <c r="G9" i="5"/>
  <c r="F9" i="5"/>
  <c r="E28" i="4"/>
  <c r="F28" i="4" s="1"/>
  <c r="G28" i="4" s="1"/>
  <c r="H28" i="4" s="1"/>
  <c r="I28" i="4" s="1"/>
  <c r="J28" i="4" s="1"/>
  <c r="K28" i="4" s="1"/>
  <c r="L28" i="4" s="1"/>
  <c r="M28" i="4" s="1"/>
  <c r="N28" i="4" s="1"/>
  <c r="O28" i="4" s="1"/>
  <c r="P28" i="4" s="1"/>
  <c r="Q28" i="4" s="1"/>
  <c r="R28" i="4" s="1"/>
  <c r="S28" i="4" s="1"/>
  <c r="T28" i="4" s="1"/>
  <c r="E27" i="4"/>
  <c r="F27" i="4" s="1"/>
  <c r="G27" i="4" s="1"/>
  <c r="H27" i="4" s="1"/>
  <c r="I27" i="4" s="1"/>
  <c r="J27" i="4" s="1"/>
  <c r="K27" i="4" s="1"/>
  <c r="L27" i="4" s="1"/>
  <c r="AS22" i="4"/>
  <c r="AO22" i="4"/>
  <c r="AC22" i="4"/>
  <c r="U22" i="4"/>
  <c r="R22" i="4"/>
  <c r="I22" i="4"/>
  <c r="D20" i="4"/>
  <c r="D19" i="4"/>
  <c r="AU19" i="4" s="1"/>
  <c r="AT13" i="4"/>
  <c r="AQ13" i="4"/>
  <c r="AP13" i="4"/>
  <c r="V13" i="4"/>
  <c r="AU11" i="4"/>
  <c r="AT11" i="4"/>
  <c r="AQ11" i="4"/>
  <c r="AH11" i="4"/>
  <c r="Y11" i="4"/>
  <c r="W11" i="4"/>
  <c r="V11" i="4"/>
  <c r="S11" i="4"/>
  <c r="AV8" i="4"/>
  <c r="AV13" i="4" s="1"/>
  <c r="AU8" i="4"/>
  <c r="AU13" i="4" s="1"/>
  <c r="AT8" i="4"/>
  <c r="AS8" i="4"/>
  <c r="AR8" i="4"/>
  <c r="AQ8" i="4"/>
  <c r="AP8" i="4"/>
  <c r="AP11" i="4" s="1"/>
  <c r="AO8" i="4"/>
  <c r="AN8" i="4"/>
  <c r="AM8" i="4"/>
  <c r="AL8" i="4"/>
  <c r="AK8" i="4"/>
  <c r="AJ8" i="4"/>
  <c r="AI8" i="4"/>
  <c r="AI13" i="4" s="1"/>
  <c r="AH8" i="4"/>
  <c r="AH13" i="4" s="1"/>
  <c r="AG8" i="4"/>
  <c r="AG11" i="4" s="1"/>
  <c r="AF8" i="4"/>
  <c r="AF11" i="4" s="1"/>
  <c r="AE8" i="4"/>
  <c r="AE13" i="4" s="1"/>
  <c r="AD8" i="4"/>
  <c r="AD13" i="4" s="1"/>
  <c r="AC8" i="4"/>
  <c r="AC13" i="4" s="1"/>
  <c r="AB8" i="4"/>
  <c r="AB13" i="4" s="1"/>
  <c r="AA8" i="4"/>
  <c r="Z8" i="4"/>
  <c r="Y8" i="4"/>
  <c r="Y13" i="4" s="1"/>
  <c r="X8" i="4"/>
  <c r="X11" i="4" s="1"/>
  <c r="W8" i="4"/>
  <c r="W13" i="4" s="1"/>
  <c r="V8" i="4"/>
  <c r="U8" i="4"/>
  <c r="T8" i="4"/>
  <c r="S8" i="4"/>
  <c r="S13" i="4" s="1"/>
  <c r="E6" i="4"/>
  <c r="C6" i="5" s="1"/>
  <c r="C8" i="5" s="1"/>
  <c r="C9" i="5" s="1"/>
  <c r="AU27" i="3"/>
  <c r="AV22" i="4" s="1"/>
  <c r="AT27" i="3"/>
  <c r="AU22" i="4" s="1"/>
  <c r="AS27" i="3"/>
  <c r="AT22" i="4" s="1"/>
  <c r="AR27" i="3"/>
  <c r="AQ27" i="3"/>
  <c r="AR22" i="4" s="1"/>
  <c r="AP27" i="3"/>
  <c r="AQ22" i="4" s="1"/>
  <c r="AO27" i="3"/>
  <c r="AP22" i="4" s="1"/>
  <c r="AN27" i="3"/>
  <c r="AM27" i="3"/>
  <c r="AN22" i="4" s="1"/>
  <c r="AL27" i="3"/>
  <c r="AM22" i="4" s="1"/>
  <c r="AK27" i="3"/>
  <c r="AL22" i="4" s="1"/>
  <c r="AJ27" i="3"/>
  <c r="AK22" i="4" s="1"/>
  <c r="AI27" i="3"/>
  <c r="AJ22" i="4" s="1"/>
  <c r="AH27" i="3"/>
  <c r="AI22" i="4" s="1"/>
  <c r="AG27" i="3"/>
  <c r="AH22" i="4" s="1"/>
  <c r="AF27" i="3"/>
  <c r="AG22" i="4" s="1"/>
  <c r="AE27" i="3"/>
  <c r="AF22" i="4" s="1"/>
  <c r="AD27" i="3"/>
  <c r="AE22" i="4" s="1"/>
  <c r="AC27" i="3"/>
  <c r="AD22" i="4" s="1"/>
  <c r="AB27" i="3"/>
  <c r="AA27" i="3"/>
  <c r="AB22" i="4" s="1"/>
  <c r="Z27" i="3"/>
  <c r="AA22" i="4" s="1"/>
  <c r="Y27" i="3"/>
  <c r="Z22" i="4" s="1"/>
  <c r="X27" i="3"/>
  <c r="Y22" i="4" s="1"/>
  <c r="W27" i="3"/>
  <c r="X22" i="4" s="1"/>
  <c r="V27" i="3"/>
  <c r="W22" i="4" s="1"/>
  <c r="U27" i="3"/>
  <c r="V22" i="4" s="1"/>
  <c r="T27" i="3"/>
  <c r="S27" i="3"/>
  <c r="T22" i="4" s="1"/>
  <c r="R27" i="3"/>
  <c r="S22" i="4" s="1"/>
  <c r="Q27" i="3"/>
  <c r="P27" i="3"/>
  <c r="Q22" i="4" s="1"/>
  <c r="O27" i="3"/>
  <c r="P22" i="4" s="1"/>
  <c r="N27" i="3"/>
  <c r="O22" i="4" s="1"/>
  <c r="M27" i="3"/>
  <c r="N22" i="4" s="1"/>
  <c r="L27" i="3"/>
  <c r="M22" i="4" s="1"/>
  <c r="K27" i="3"/>
  <c r="L22" i="4" s="1"/>
  <c r="J27" i="3"/>
  <c r="K22" i="4" s="1"/>
  <c r="I27" i="3"/>
  <c r="J22" i="4" s="1"/>
  <c r="H27" i="3"/>
  <c r="G27" i="3"/>
  <c r="H22" i="4" s="1"/>
  <c r="F27" i="3"/>
  <c r="G22" i="4" s="1"/>
  <c r="E27" i="3"/>
  <c r="F22" i="4" s="1"/>
  <c r="D27" i="3"/>
  <c r="E22" i="4" s="1"/>
  <c r="AU22" i="3"/>
  <c r="AT22" i="3"/>
  <c r="AS22" i="3"/>
  <c r="AR22" i="3"/>
  <c r="AS19" i="4" s="1"/>
  <c r="AQ22" i="3"/>
  <c r="AP22" i="3"/>
  <c r="AO22" i="3"/>
  <c r="AP19" i="4" s="1"/>
  <c r="AN22" i="3"/>
  <c r="AM22" i="3"/>
  <c r="AL22" i="3"/>
  <c r="AM19" i="4" s="1"/>
  <c r="AK22" i="3"/>
  <c r="AJ22" i="3"/>
  <c r="AI22" i="3"/>
  <c r="AH22" i="3"/>
  <c r="AG22" i="3"/>
  <c r="AF22" i="3"/>
  <c r="AG19" i="4" s="1"/>
  <c r="AE22" i="3"/>
  <c r="AD22" i="3"/>
  <c r="AE19" i="4" s="1"/>
  <c r="AC22" i="3"/>
  <c r="AD19" i="4" s="1"/>
  <c r="AB22" i="3"/>
  <c r="AA22" i="3"/>
  <c r="Z22" i="3"/>
  <c r="Y22" i="3"/>
  <c r="X22" i="3"/>
  <c r="W22" i="3"/>
  <c r="V22" i="3"/>
  <c r="U22" i="3"/>
  <c r="T22" i="3"/>
  <c r="U19" i="4" s="1"/>
  <c r="S22" i="3"/>
  <c r="R22" i="3"/>
  <c r="Q22" i="3"/>
  <c r="R19" i="4" s="1"/>
  <c r="P22" i="3"/>
  <c r="O22" i="3"/>
  <c r="N22" i="3"/>
  <c r="M22" i="3"/>
  <c r="L22" i="3"/>
  <c r="K22" i="3"/>
  <c r="J22" i="3"/>
  <c r="I22" i="3"/>
  <c r="H22" i="3"/>
  <c r="I19" i="4" s="1"/>
  <c r="G22" i="3"/>
  <c r="F22" i="3"/>
  <c r="G19" i="4" s="1"/>
  <c r="E22" i="3"/>
  <c r="F19" i="4" s="1"/>
  <c r="D22"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R17" i="3"/>
  <c r="Q17" i="3"/>
  <c r="P17" i="3"/>
  <c r="O17" i="3"/>
  <c r="N17" i="3"/>
  <c r="M17" i="3"/>
  <c r="L17" i="3"/>
  <c r="M18" i="4" s="1"/>
  <c r="L31" i="6" s="1"/>
  <c r="K17" i="3"/>
  <c r="L18" i="4" s="1"/>
  <c r="K31" i="6" s="1"/>
  <c r="J17" i="3"/>
  <c r="I17" i="3"/>
  <c r="H17" i="3"/>
  <c r="G17" i="3"/>
  <c r="D17" i="3"/>
  <c r="E18" i="4" s="1"/>
  <c r="D31" i="6" s="1"/>
  <c r="F10" i="3"/>
  <c r="F17" i="3" s="1"/>
  <c r="E10" i="3"/>
  <c r="E17" i="3" s="1"/>
  <c r="F18" i="4" s="1"/>
  <c r="E31" i="6" s="1"/>
  <c r="E33" i="6" s="1"/>
  <c r="AU8" i="3"/>
  <c r="AT8" i="3"/>
  <c r="AS8" i="3"/>
  <c r="AR8" i="3"/>
  <c r="AQ8" i="3"/>
  <c r="AP8" i="3"/>
  <c r="AO8" i="3"/>
  <c r="AN8" i="3"/>
  <c r="AM8" i="3"/>
  <c r="AL8" i="3"/>
  <c r="AK8" i="3"/>
  <c r="AJ8" i="3"/>
  <c r="AI8" i="3"/>
  <c r="AH8" i="3"/>
  <c r="AG8" i="3"/>
  <c r="AF8" i="3"/>
  <c r="AE8" i="3"/>
  <c r="AD8" i="3"/>
  <c r="AC8" i="3"/>
  <c r="AB8" i="3"/>
  <c r="AA8" i="3"/>
  <c r="Z8" i="3"/>
  <c r="Y8" i="3"/>
  <c r="X8" i="3"/>
  <c r="W8" i="3"/>
  <c r="V8" i="3"/>
  <c r="U8" i="3"/>
  <c r="T8" i="3"/>
  <c r="S8" i="3"/>
  <c r="R8" i="3"/>
  <c r="Q8" i="3"/>
  <c r="P8" i="3"/>
  <c r="O8" i="3"/>
  <c r="N8" i="3"/>
  <c r="M8" i="3"/>
  <c r="L8" i="3"/>
  <c r="K8" i="3"/>
  <c r="J8" i="3"/>
  <c r="K17" i="4" s="1"/>
  <c r="I8" i="3"/>
  <c r="J17" i="4" s="1"/>
  <c r="H8" i="3"/>
  <c r="G8" i="3"/>
  <c r="F8" i="3"/>
  <c r="E8" i="3"/>
  <c r="D8" i="3"/>
  <c r="E3" i="3"/>
  <c r="J275" i="1"/>
  <c r="K275" i="1" s="1"/>
  <c r="L275" i="1" s="1"/>
  <c r="M275" i="1" s="1"/>
  <c r="N275" i="1" s="1"/>
  <c r="O275" i="1" s="1"/>
  <c r="P273" i="1" s="1"/>
  <c r="Q273" i="1" s="1"/>
  <c r="R273" i="1" s="1"/>
  <c r="S273" i="1" s="1"/>
  <c r="T273" i="1" s="1"/>
  <c r="U273" i="1" s="1"/>
  <c r="V273" i="1" s="1"/>
  <c r="W273" i="1" s="1"/>
  <c r="X273" i="1" s="1"/>
  <c r="Y273" i="1" s="1"/>
  <c r="Z273" i="1" s="1"/>
  <c r="J274" i="1"/>
  <c r="K274" i="1" s="1"/>
  <c r="L274" i="1" s="1"/>
  <c r="M274" i="1" s="1"/>
  <c r="N274" i="1" s="1"/>
  <c r="O274" i="1" s="1"/>
  <c r="P272" i="1" s="1"/>
  <c r="Q272" i="1" s="1"/>
  <c r="R272" i="1" s="1"/>
  <c r="S272" i="1" s="1"/>
  <c r="T272" i="1" s="1"/>
  <c r="U272" i="1" s="1"/>
  <c r="V272" i="1" s="1"/>
  <c r="W272" i="1" s="1"/>
  <c r="X272" i="1" s="1"/>
  <c r="Y272" i="1" s="1"/>
  <c r="Z272" i="1" s="1"/>
  <c r="J273" i="1"/>
  <c r="K273" i="1" s="1"/>
  <c r="L273" i="1" s="1"/>
  <c r="M273" i="1" s="1"/>
  <c r="N273" i="1" s="1"/>
  <c r="O273" i="1" s="1"/>
  <c r="P271" i="1" s="1"/>
  <c r="Q271" i="1" s="1"/>
  <c r="R271" i="1" s="1"/>
  <c r="S271" i="1" s="1"/>
  <c r="T271" i="1" s="1"/>
  <c r="U271" i="1" s="1"/>
  <c r="V271" i="1" s="1"/>
  <c r="W271" i="1" s="1"/>
  <c r="X271" i="1" s="1"/>
  <c r="Y271" i="1" s="1"/>
  <c r="Z271" i="1" s="1"/>
  <c r="J272" i="1"/>
  <c r="K272" i="1" s="1"/>
  <c r="L272" i="1" s="1"/>
  <c r="M272" i="1" s="1"/>
  <c r="N272" i="1" s="1"/>
  <c r="O272" i="1" s="1"/>
  <c r="P270" i="1" s="1"/>
  <c r="Q270" i="1" s="1"/>
  <c r="R270" i="1" s="1"/>
  <c r="J271" i="1"/>
  <c r="K271" i="1" s="1"/>
  <c r="L271" i="1" s="1"/>
  <c r="M271" i="1" s="1"/>
  <c r="N271" i="1" s="1"/>
  <c r="O271" i="1" s="1"/>
  <c r="P269" i="1" s="1"/>
  <c r="Q269" i="1" s="1"/>
  <c r="R269" i="1" s="1"/>
  <c r="S269" i="1" s="1"/>
  <c r="T269" i="1" s="1"/>
  <c r="U269" i="1" s="1"/>
  <c r="V269" i="1" s="1"/>
  <c r="W269" i="1" s="1"/>
  <c r="X269" i="1" s="1"/>
  <c r="Y269" i="1" s="1"/>
  <c r="Z269" i="1" s="1"/>
  <c r="S270" i="1"/>
  <c r="T270" i="1" s="1"/>
  <c r="U270" i="1" s="1"/>
  <c r="V270" i="1" s="1"/>
  <c r="W270" i="1" s="1"/>
  <c r="X270" i="1" s="1"/>
  <c r="Y270" i="1" s="1"/>
  <c r="Z270" i="1" s="1"/>
  <c r="J270" i="1"/>
  <c r="K270" i="1" s="1"/>
  <c r="L270" i="1" s="1"/>
  <c r="M270" i="1" s="1"/>
  <c r="N270" i="1" s="1"/>
  <c r="O270" i="1" s="1"/>
  <c r="P268" i="1" s="1"/>
  <c r="Q268" i="1" s="1"/>
  <c r="R268" i="1" s="1"/>
  <c r="S268" i="1" s="1"/>
  <c r="T268" i="1" s="1"/>
  <c r="U268" i="1" s="1"/>
  <c r="V268" i="1" s="1"/>
  <c r="W268" i="1" s="1"/>
  <c r="X268" i="1" s="1"/>
  <c r="Y268" i="1" s="1"/>
  <c r="Z268" i="1" s="1"/>
  <c r="J269" i="1"/>
  <c r="K269" i="1" s="1"/>
  <c r="L269" i="1" s="1"/>
  <c r="M269" i="1" s="1"/>
  <c r="N269" i="1" s="1"/>
  <c r="O269" i="1" s="1"/>
  <c r="P267" i="1" s="1"/>
  <c r="Q267" i="1" s="1"/>
  <c r="R267" i="1" s="1"/>
  <c r="S267" i="1" s="1"/>
  <c r="T267" i="1" s="1"/>
  <c r="U267" i="1" s="1"/>
  <c r="V267" i="1" s="1"/>
  <c r="W267" i="1" s="1"/>
  <c r="X267" i="1" s="1"/>
  <c r="Y267" i="1" s="1"/>
  <c r="Z267" i="1" s="1"/>
  <c r="J268" i="1"/>
  <c r="K268" i="1" s="1"/>
  <c r="L268" i="1" s="1"/>
  <c r="M268" i="1" s="1"/>
  <c r="N268" i="1" s="1"/>
  <c r="O268" i="1" s="1"/>
  <c r="P266" i="1" s="1"/>
  <c r="Q266" i="1" s="1"/>
  <c r="R266" i="1" s="1"/>
  <c r="S266" i="1" s="1"/>
  <c r="T266" i="1" s="1"/>
  <c r="U266" i="1" s="1"/>
  <c r="V266" i="1" s="1"/>
  <c r="W266" i="1" s="1"/>
  <c r="X266" i="1" s="1"/>
  <c r="Y266" i="1" s="1"/>
  <c r="Z266" i="1" s="1"/>
  <c r="L267" i="1"/>
  <c r="M267" i="1" s="1"/>
  <c r="N267" i="1" s="1"/>
  <c r="O267" i="1" s="1"/>
  <c r="P265" i="1" s="1"/>
  <c r="Q265" i="1" s="1"/>
  <c r="R265" i="1" s="1"/>
  <c r="S265" i="1" s="1"/>
  <c r="T265" i="1" s="1"/>
  <c r="U265" i="1" s="1"/>
  <c r="V265" i="1" s="1"/>
  <c r="W265" i="1" s="1"/>
  <c r="X265" i="1" s="1"/>
  <c r="Y265" i="1" s="1"/>
  <c r="Z265" i="1" s="1"/>
  <c r="J267" i="1"/>
  <c r="K267" i="1" s="1"/>
  <c r="J266" i="1"/>
  <c r="K266" i="1" s="1"/>
  <c r="L266" i="1" s="1"/>
  <c r="M266" i="1" s="1"/>
  <c r="N266" i="1" s="1"/>
  <c r="O266" i="1" s="1"/>
  <c r="P264" i="1" s="1"/>
  <c r="Q264" i="1" s="1"/>
  <c r="R264" i="1" s="1"/>
  <c r="S264" i="1" s="1"/>
  <c r="T264" i="1" s="1"/>
  <c r="U264" i="1" s="1"/>
  <c r="V264" i="1" s="1"/>
  <c r="W264" i="1" s="1"/>
  <c r="X264" i="1" s="1"/>
  <c r="Y264" i="1" s="1"/>
  <c r="Z264" i="1" s="1"/>
  <c r="J265" i="1"/>
  <c r="K265" i="1" s="1"/>
  <c r="L265" i="1" s="1"/>
  <c r="M265" i="1" s="1"/>
  <c r="N265" i="1" s="1"/>
  <c r="O265" i="1" s="1"/>
  <c r="P263" i="1" s="1"/>
  <c r="Q263" i="1" s="1"/>
  <c r="R263" i="1" s="1"/>
  <c r="S263" i="1" s="1"/>
  <c r="T263" i="1" s="1"/>
  <c r="U263" i="1" s="1"/>
  <c r="V263" i="1" s="1"/>
  <c r="W263" i="1" s="1"/>
  <c r="X263" i="1" s="1"/>
  <c r="Y263" i="1" s="1"/>
  <c r="Z263" i="1" s="1"/>
  <c r="J264" i="1"/>
  <c r="K264" i="1" s="1"/>
  <c r="L264" i="1" s="1"/>
  <c r="M264" i="1" s="1"/>
  <c r="N264" i="1" s="1"/>
  <c r="O264" i="1" s="1"/>
  <c r="P262" i="1" s="1"/>
  <c r="Q262" i="1" s="1"/>
  <c r="R262" i="1" s="1"/>
  <c r="S262" i="1" s="1"/>
  <c r="T262" i="1" s="1"/>
  <c r="U262" i="1" s="1"/>
  <c r="V262" i="1" s="1"/>
  <c r="W262" i="1" s="1"/>
  <c r="X262" i="1" s="1"/>
  <c r="Y262" i="1" s="1"/>
  <c r="Z262" i="1" s="1"/>
  <c r="K263" i="1"/>
  <c r="L263" i="1" s="1"/>
  <c r="M263" i="1" s="1"/>
  <c r="N263" i="1" s="1"/>
  <c r="O263" i="1" s="1"/>
  <c r="P261" i="1" s="1"/>
  <c r="Q261" i="1" s="1"/>
  <c r="R261" i="1" s="1"/>
  <c r="S261" i="1" s="1"/>
  <c r="T261" i="1" s="1"/>
  <c r="U261" i="1" s="1"/>
  <c r="V261" i="1" s="1"/>
  <c r="W261" i="1" s="1"/>
  <c r="X261" i="1" s="1"/>
  <c r="Y261" i="1" s="1"/>
  <c r="Z261" i="1" s="1"/>
  <c r="J263" i="1"/>
  <c r="L262" i="1"/>
  <c r="M262" i="1" s="1"/>
  <c r="N262" i="1" s="1"/>
  <c r="O262" i="1" s="1"/>
  <c r="P260" i="1" s="1"/>
  <c r="Q260" i="1" s="1"/>
  <c r="R260" i="1" s="1"/>
  <c r="S260" i="1" s="1"/>
  <c r="T260" i="1" s="1"/>
  <c r="U260" i="1" s="1"/>
  <c r="V260" i="1" s="1"/>
  <c r="W260" i="1" s="1"/>
  <c r="X260" i="1" s="1"/>
  <c r="Y260" i="1" s="1"/>
  <c r="Z260" i="1" s="1"/>
  <c r="J262" i="1"/>
  <c r="K262" i="1" s="1"/>
  <c r="J261" i="1"/>
  <c r="K261" i="1" s="1"/>
  <c r="L261" i="1" s="1"/>
  <c r="M261" i="1" s="1"/>
  <c r="N261" i="1" s="1"/>
  <c r="O261" i="1" s="1"/>
  <c r="P259" i="1" s="1"/>
  <c r="Q259" i="1" s="1"/>
  <c r="R259" i="1" s="1"/>
  <c r="J260" i="1"/>
  <c r="K260" i="1" s="1"/>
  <c r="L260" i="1" s="1"/>
  <c r="M260" i="1" s="1"/>
  <c r="N260" i="1" s="1"/>
  <c r="O260" i="1" s="1"/>
  <c r="P258" i="1" s="1"/>
  <c r="Q258" i="1" s="1"/>
  <c r="R258" i="1" s="1"/>
  <c r="S258" i="1" s="1"/>
  <c r="T258" i="1" s="1"/>
  <c r="U258" i="1" s="1"/>
  <c r="V258" i="1" s="1"/>
  <c r="W258" i="1" s="1"/>
  <c r="X258" i="1" s="1"/>
  <c r="Y258" i="1" s="1"/>
  <c r="Z258" i="1" s="1"/>
  <c r="S259" i="1"/>
  <c r="T259" i="1" s="1"/>
  <c r="U259" i="1" s="1"/>
  <c r="V259" i="1" s="1"/>
  <c r="W259" i="1" s="1"/>
  <c r="X259" i="1" s="1"/>
  <c r="Y259" i="1" s="1"/>
  <c r="Z259" i="1" s="1"/>
  <c r="J259" i="1"/>
  <c r="K259" i="1" s="1"/>
  <c r="L259" i="1" s="1"/>
  <c r="M259" i="1" s="1"/>
  <c r="N259" i="1" s="1"/>
  <c r="O259" i="1" s="1"/>
  <c r="P257" i="1" s="1"/>
  <c r="Q257" i="1" s="1"/>
  <c r="R257" i="1" s="1"/>
  <c r="S257" i="1" s="1"/>
  <c r="T257" i="1" s="1"/>
  <c r="U257" i="1" s="1"/>
  <c r="V257" i="1" s="1"/>
  <c r="W257" i="1" s="1"/>
  <c r="X257" i="1" s="1"/>
  <c r="Y257" i="1" s="1"/>
  <c r="Z257" i="1" s="1"/>
  <c r="J258" i="1"/>
  <c r="K258" i="1" s="1"/>
  <c r="L258" i="1" s="1"/>
  <c r="M258" i="1" s="1"/>
  <c r="N258" i="1" s="1"/>
  <c r="O258" i="1" s="1"/>
  <c r="P256" i="1" s="1"/>
  <c r="Q256" i="1" s="1"/>
  <c r="R256" i="1" s="1"/>
  <c r="S256" i="1" s="1"/>
  <c r="T256" i="1" s="1"/>
  <c r="U256" i="1" s="1"/>
  <c r="V256" i="1" s="1"/>
  <c r="W256" i="1" s="1"/>
  <c r="X256" i="1" s="1"/>
  <c r="Y256" i="1" s="1"/>
  <c r="Z256" i="1" s="1"/>
  <c r="J257" i="1"/>
  <c r="K257" i="1" s="1"/>
  <c r="L257" i="1" s="1"/>
  <c r="M257" i="1" s="1"/>
  <c r="N257" i="1" s="1"/>
  <c r="O257" i="1" s="1"/>
  <c r="P255" i="1" s="1"/>
  <c r="Q255" i="1" s="1"/>
  <c r="R255" i="1" s="1"/>
  <c r="S255" i="1" s="1"/>
  <c r="T255" i="1" s="1"/>
  <c r="U255" i="1" s="1"/>
  <c r="V255" i="1" s="1"/>
  <c r="W255" i="1" s="1"/>
  <c r="X255" i="1" s="1"/>
  <c r="Y255" i="1" s="1"/>
  <c r="Z255" i="1" s="1"/>
  <c r="J256" i="1"/>
  <c r="K256" i="1" s="1"/>
  <c r="L256" i="1" s="1"/>
  <c r="M256" i="1" s="1"/>
  <c r="N256" i="1" s="1"/>
  <c r="O256" i="1" s="1"/>
  <c r="P254" i="1" s="1"/>
  <c r="J255" i="1"/>
  <c r="K255" i="1" s="1"/>
  <c r="L255" i="1" s="1"/>
  <c r="M255" i="1" s="1"/>
  <c r="N255" i="1" s="1"/>
  <c r="O255" i="1" s="1"/>
  <c r="P253" i="1" s="1"/>
  <c r="Q253" i="1" s="1"/>
  <c r="R253" i="1" s="1"/>
  <c r="S253" i="1" s="1"/>
  <c r="T253" i="1" s="1"/>
  <c r="U253" i="1" s="1"/>
  <c r="V253" i="1" s="1"/>
  <c r="W253" i="1" s="1"/>
  <c r="X253" i="1" s="1"/>
  <c r="Y253" i="1" s="1"/>
  <c r="Z253" i="1" s="1"/>
  <c r="Q254" i="1"/>
  <c r="R254" i="1" s="1"/>
  <c r="S254" i="1" s="1"/>
  <c r="T254" i="1" s="1"/>
  <c r="U254" i="1" s="1"/>
  <c r="V254" i="1" s="1"/>
  <c r="W254" i="1" s="1"/>
  <c r="X254" i="1" s="1"/>
  <c r="Y254" i="1" s="1"/>
  <c r="Z254" i="1" s="1"/>
  <c r="J254" i="1"/>
  <c r="K254" i="1" s="1"/>
  <c r="L254" i="1" s="1"/>
  <c r="M254" i="1" s="1"/>
  <c r="N254" i="1" s="1"/>
  <c r="O254" i="1" s="1"/>
  <c r="P252" i="1" s="1"/>
  <c r="Q252" i="1" s="1"/>
  <c r="R252" i="1" s="1"/>
  <c r="S252" i="1" s="1"/>
  <c r="T252" i="1" s="1"/>
  <c r="U252" i="1" s="1"/>
  <c r="V252" i="1" s="1"/>
  <c r="W252" i="1" s="1"/>
  <c r="X252" i="1" s="1"/>
  <c r="Y252" i="1" s="1"/>
  <c r="Z252" i="1" s="1"/>
  <c r="J253" i="1"/>
  <c r="K253" i="1" s="1"/>
  <c r="L253" i="1" s="1"/>
  <c r="M253" i="1" s="1"/>
  <c r="N253" i="1" s="1"/>
  <c r="O253" i="1" s="1"/>
  <c r="P251" i="1" s="1"/>
  <c r="Q251" i="1" s="1"/>
  <c r="R251" i="1" s="1"/>
  <c r="S251" i="1" s="1"/>
  <c r="T251" i="1" s="1"/>
  <c r="U251" i="1" s="1"/>
  <c r="V251" i="1" s="1"/>
  <c r="W251" i="1" s="1"/>
  <c r="X251" i="1" s="1"/>
  <c r="Y251" i="1" s="1"/>
  <c r="Z251" i="1" s="1"/>
  <c r="J252" i="1"/>
  <c r="K252" i="1" s="1"/>
  <c r="L252" i="1" s="1"/>
  <c r="M252" i="1" s="1"/>
  <c r="N252" i="1" s="1"/>
  <c r="O252" i="1" s="1"/>
  <c r="P250" i="1" s="1"/>
  <c r="Q250" i="1" s="1"/>
  <c r="R250" i="1" s="1"/>
  <c r="S250" i="1" s="1"/>
  <c r="T250" i="1" s="1"/>
  <c r="U250" i="1" s="1"/>
  <c r="V250" i="1" s="1"/>
  <c r="W250" i="1" s="1"/>
  <c r="X250" i="1" s="1"/>
  <c r="Y250" i="1" s="1"/>
  <c r="Z250" i="1" s="1"/>
  <c r="K251" i="1"/>
  <c r="L251" i="1" s="1"/>
  <c r="M251" i="1" s="1"/>
  <c r="N251" i="1" s="1"/>
  <c r="O251" i="1" s="1"/>
  <c r="P249" i="1" s="1"/>
  <c r="Q249" i="1" s="1"/>
  <c r="R249" i="1" s="1"/>
  <c r="S249" i="1" s="1"/>
  <c r="T249" i="1" s="1"/>
  <c r="U249" i="1" s="1"/>
  <c r="V249" i="1" s="1"/>
  <c r="W249" i="1" s="1"/>
  <c r="X249" i="1" s="1"/>
  <c r="Y249" i="1" s="1"/>
  <c r="Z249" i="1" s="1"/>
  <c r="J251" i="1"/>
  <c r="J250" i="1"/>
  <c r="K250" i="1" s="1"/>
  <c r="L250" i="1" s="1"/>
  <c r="M250" i="1" s="1"/>
  <c r="N250" i="1" s="1"/>
  <c r="O250" i="1" s="1"/>
  <c r="P248" i="1" s="1"/>
  <c r="Q248" i="1" s="1"/>
  <c r="R248" i="1" s="1"/>
  <c r="J249" i="1"/>
  <c r="K249" i="1" s="1"/>
  <c r="L249" i="1" s="1"/>
  <c r="M249" i="1" s="1"/>
  <c r="N249" i="1" s="1"/>
  <c r="O249" i="1" s="1"/>
  <c r="P247" i="1" s="1"/>
  <c r="Q247" i="1" s="1"/>
  <c r="R247" i="1" s="1"/>
  <c r="S247" i="1" s="1"/>
  <c r="T247" i="1" s="1"/>
  <c r="U247" i="1" s="1"/>
  <c r="V247" i="1" s="1"/>
  <c r="W247" i="1" s="1"/>
  <c r="X247" i="1" s="1"/>
  <c r="Y247" i="1" s="1"/>
  <c r="Z247" i="1" s="1"/>
  <c r="S248" i="1"/>
  <c r="T248" i="1" s="1"/>
  <c r="U248" i="1" s="1"/>
  <c r="V248" i="1" s="1"/>
  <c r="W248" i="1" s="1"/>
  <c r="X248" i="1" s="1"/>
  <c r="Y248" i="1" s="1"/>
  <c r="Z248" i="1" s="1"/>
  <c r="J248" i="1"/>
  <c r="K248" i="1" s="1"/>
  <c r="J247" i="1"/>
  <c r="K247" i="1" s="1"/>
  <c r="L247" i="1" s="1"/>
  <c r="M247" i="1" s="1"/>
  <c r="N247" i="1" s="1"/>
  <c r="O247" i="1" s="1"/>
  <c r="P245" i="1" s="1"/>
  <c r="Q245" i="1" s="1"/>
  <c r="R245" i="1" s="1"/>
  <c r="S245" i="1" s="1"/>
  <c r="T245" i="1" s="1"/>
  <c r="U245" i="1" s="1"/>
  <c r="V245" i="1" s="1"/>
  <c r="W245" i="1" s="1"/>
  <c r="X245" i="1" s="1"/>
  <c r="Y245" i="1" s="1"/>
  <c r="Z245" i="1" s="1"/>
  <c r="J246" i="1"/>
  <c r="K246" i="1" s="1"/>
  <c r="L246" i="1" s="1"/>
  <c r="M246" i="1" s="1"/>
  <c r="N246" i="1" s="1"/>
  <c r="I245" i="1"/>
  <c r="K244" i="1"/>
  <c r="F243" i="1"/>
  <c r="J239" i="1"/>
  <c r="K239" i="1" s="1"/>
  <c r="L239" i="1" s="1"/>
  <c r="M239" i="1" s="1"/>
  <c r="N239" i="1" s="1"/>
  <c r="O239" i="1" s="1"/>
  <c r="P237" i="1" s="1"/>
  <c r="Q237" i="1" s="1"/>
  <c r="R237" i="1" s="1"/>
  <c r="S237" i="1" s="1"/>
  <c r="T237" i="1" s="1"/>
  <c r="U237" i="1" s="1"/>
  <c r="V237" i="1" s="1"/>
  <c r="W237" i="1" s="1"/>
  <c r="X237" i="1" s="1"/>
  <c r="Y237" i="1" s="1"/>
  <c r="Z237" i="1" s="1"/>
  <c r="J238" i="1"/>
  <c r="K238" i="1" s="1"/>
  <c r="L238" i="1" s="1"/>
  <c r="M238" i="1" s="1"/>
  <c r="N238" i="1" s="1"/>
  <c r="O238" i="1" s="1"/>
  <c r="P236" i="1" s="1"/>
  <c r="Q236" i="1" s="1"/>
  <c r="R236" i="1" s="1"/>
  <c r="S236" i="1" s="1"/>
  <c r="T236" i="1" s="1"/>
  <c r="U236" i="1" s="1"/>
  <c r="V236" i="1" s="1"/>
  <c r="W236" i="1" s="1"/>
  <c r="X236" i="1" s="1"/>
  <c r="Y236" i="1" s="1"/>
  <c r="Z236" i="1" s="1"/>
  <c r="J237" i="1"/>
  <c r="K237" i="1" s="1"/>
  <c r="L237" i="1" s="1"/>
  <c r="M237" i="1" s="1"/>
  <c r="N237" i="1" s="1"/>
  <c r="O237" i="1" s="1"/>
  <c r="P235" i="1" s="1"/>
  <c r="Q235" i="1" s="1"/>
  <c r="R235" i="1" s="1"/>
  <c r="S235" i="1" s="1"/>
  <c r="T235" i="1" s="1"/>
  <c r="U235" i="1" s="1"/>
  <c r="V235" i="1" s="1"/>
  <c r="W235" i="1" s="1"/>
  <c r="X235" i="1" s="1"/>
  <c r="Y235" i="1" s="1"/>
  <c r="Z235" i="1" s="1"/>
  <c r="J236" i="1"/>
  <c r="K236" i="1" s="1"/>
  <c r="L236" i="1" s="1"/>
  <c r="M236" i="1" s="1"/>
  <c r="N236" i="1" s="1"/>
  <c r="O236" i="1" s="1"/>
  <c r="P234" i="1" s="1"/>
  <c r="Q234" i="1" s="1"/>
  <c r="R234" i="1" s="1"/>
  <c r="S234" i="1" s="1"/>
  <c r="T234" i="1" s="1"/>
  <c r="U234" i="1" s="1"/>
  <c r="V234" i="1" s="1"/>
  <c r="W234" i="1" s="1"/>
  <c r="X234" i="1" s="1"/>
  <c r="Y234" i="1" s="1"/>
  <c r="Z234" i="1" s="1"/>
  <c r="J235" i="1"/>
  <c r="K235" i="1" s="1"/>
  <c r="L235" i="1" s="1"/>
  <c r="M235" i="1" s="1"/>
  <c r="N235" i="1" s="1"/>
  <c r="O235" i="1" s="1"/>
  <c r="P233" i="1" s="1"/>
  <c r="Q233" i="1" s="1"/>
  <c r="R233" i="1" s="1"/>
  <c r="S233" i="1" s="1"/>
  <c r="T233" i="1" s="1"/>
  <c r="U233" i="1" s="1"/>
  <c r="V233" i="1" s="1"/>
  <c r="W233" i="1" s="1"/>
  <c r="X233" i="1" s="1"/>
  <c r="Y233" i="1" s="1"/>
  <c r="Z233" i="1" s="1"/>
  <c r="J234" i="1"/>
  <c r="K234" i="1" s="1"/>
  <c r="L234" i="1" s="1"/>
  <c r="M234" i="1" s="1"/>
  <c r="N234" i="1" s="1"/>
  <c r="O234" i="1" s="1"/>
  <c r="P232" i="1" s="1"/>
  <c r="Q232" i="1" s="1"/>
  <c r="R232" i="1" s="1"/>
  <c r="S232" i="1" s="1"/>
  <c r="T232" i="1" s="1"/>
  <c r="U232" i="1" s="1"/>
  <c r="V232" i="1" s="1"/>
  <c r="W232" i="1" s="1"/>
  <c r="X232" i="1" s="1"/>
  <c r="Y232" i="1" s="1"/>
  <c r="Z232" i="1" s="1"/>
  <c r="J233" i="1"/>
  <c r="K233" i="1" s="1"/>
  <c r="L233" i="1" s="1"/>
  <c r="M233" i="1" s="1"/>
  <c r="N233" i="1" s="1"/>
  <c r="O233" i="1" s="1"/>
  <c r="P231" i="1" s="1"/>
  <c r="Q231" i="1" s="1"/>
  <c r="J232" i="1"/>
  <c r="K232" i="1" s="1"/>
  <c r="L232" i="1" s="1"/>
  <c r="M232" i="1" s="1"/>
  <c r="N232" i="1" s="1"/>
  <c r="O232" i="1" s="1"/>
  <c r="P230" i="1" s="1"/>
  <c r="Q230" i="1" s="1"/>
  <c r="R230" i="1" s="1"/>
  <c r="S230" i="1" s="1"/>
  <c r="T230" i="1" s="1"/>
  <c r="U230" i="1" s="1"/>
  <c r="V230" i="1" s="1"/>
  <c r="W230" i="1" s="1"/>
  <c r="X230" i="1" s="1"/>
  <c r="Y230" i="1" s="1"/>
  <c r="Z230" i="1" s="1"/>
  <c r="R231" i="1"/>
  <c r="S231" i="1" s="1"/>
  <c r="T231" i="1" s="1"/>
  <c r="U231" i="1" s="1"/>
  <c r="V231" i="1" s="1"/>
  <c r="W231" i="1" s="1"/>
  <c r="X231" i="1" s="1"/>
  <c r="Y231" i="1" s="1"/>
  <c r="Z231" i="1" s="1"/>
  <c r="J231" i="1"/>
  <c r="K231" i="1" s="1"/>
  <c r="L231" i="1" s="1"/>
  <c r="M231" i="1" s="1"/>
  <c r="N231" i="1" s="1"/>
  <c r="O231" i="1" s="1"/>
  <c r="P229" i="1" s="1"/>
  <c r="Q229" i="1" s="1"/>
  <c r="R229" i="1" s="1"/>
  <c r="S229" i="1" s="1"/>
  <c r="T229" i="1" s="1"/>
  <c r="U229" i="1" s="1"/>
  <c r="V229" i="1" s="1"/>
  <c r="W229" i="1" s="1"/>
  <c r="X229" i="1" s="1"/>
  <c r="Y229" i="1" s="1"/>
  <c r="Z229" i="1" s="1"/>
  <c r="J230" i="1"/>
  <c r="K230" i="1" s="1"/>
  <c r="L230" i="1" s="1"/>
  <c r="M230" i="1" s="1"/>
  <c r="N230" i="1" s="1"/>
  <c r="O230" i="1" s="1"/>
  <c r="P228" i="1" s="1"/>
  <c r="Q228" i="1" s="1"/>
  <c r="R228" i="1" s="1"/>
  <c r="S228" i="1" s="1"/>
  <c r="T228" i="1" s="1"/>
  <c r="U228" i="1" s="1"/>
  <c r="V228" i="1" s="1"/>
  <c r="W228" i="1" s="1"/>
  <c r="X228" i="1" s="1"/>
  <c r="Y228" i="1" s="1"/>
  <c r="Z228" i="1" s="1"/>
  <c r="J229" i="1"/>
  <c r="K229" i="1" s="1"/>
  <c r="L229" i="1" s="1"/>
  <c r="M229" i="1" s="1"/>
  <c r="N229" i="1" s="1"/>
  <c r="O229" i="1" s="1"/>
  <c r="P227" i="1" s="1"/>
  <c r="Q227" i="1" s="1"/>
  <c r="R227" i="1" s="1"/>
  <c r="S227" i="1" s="1"/>
  <c r="T227" i="1" s="1"/>
  <c r="U227" i="1" s="1"/>
  <c r="V227" i="1" s="1"/>
  <c r="W227" i="1" s="1"/>
  <c r="X227" i="1" s="1"/>
  <c r="Y227" i="1" s="1"/>
  <c r="Z227" i="1" s="1"/>
  <c r="J228" i="1"/>
  <c r="K228" i="1" s="1"/>
  <c r="L228" i="1" s="1"/>
  <c r="M228" i="1" s="1"/>
  <c r="N228" i="1" s="1"/>
  <c r="O228" i="1" s="1"/>
  <c r="P226" i="1" s="1"/>
  <c r="Q226" i="1" s="1"/>
  <c r="R226" i="1" s="1"/>
  <c r="S226" i="1" s="1"/>
  <c r="T226" i="1" s="1"/>
  <c r="U226" i="1" s="1"/>
  <c r="V226" i="1" s="1"/>
  <c r="W226" i="1" s="1"/>
  <c r="X226" i="1" s="1"/>
  <c r="Y226" i="1" s="1"/>
  <c r="Z226" i="1" s="1"/>
  <c r="J227" i="1"/>
  <c r="K227" i="1" s="1"/>
  <c r="L227" i="1" s="1"/>
  <c r="M227" i="1" s="1"/>
  <c r="N227" i="1" s="1"/>
  <c r="O227" i="1" s="1"/>
  <c r="P225" i="1" s="1"/>
  <c r="Q225" i="1" s="1"/>
  <c r="R225" i="1" s="1"/>
  <c r="S225" i="1" s="1"/>
  <c r="T225" i="1" s="1"/>
  <c r="U225" i="1" s="1"/>
  <c r="V225" i="1" s="1"/>
  <c r="W225" i="1" s="1"/>
  <c r="X225" i="1" s="1"/>
  <c r="Y225" i="1" s="1"/>
  <c r="Z225" i="1" s="1"/>
  <c r="J226" i="1"/>
  <c r="K226" i="1" s="1"/>
  <c r="L226" i="1" s="1"/>
  <c r="M226" i="1" s="1"/>
  <c r="N226" i="1" s="1"/>
  <c r="O226" i="1" s="1"/>
  <c r="P224" i="1" s="1"/>
  <c r="Q224" i="1" s="1"/>
  <c r="R224" i="1" s="1"/>
  <c r="S224" i="1" s="1"/>
  <c r="T224" i="1" s="1"/>
  <c r="U224" i="1" s="1"/>
  <c r="V224" i="1" s="1"/>
  <c r="W224" i="1" s="1"/>
  <c r="X224" i="1" s="1"/>
  <c r="Y224" i="1" s="1"/>
  <c r="Z224" i="1" s="1"/>
  <c r="L225" i="1"/>
  <c r="M225" i="1" s="1"/>
  <c r="N225" i="1" s="1"/>
  <c r="O225" i="1" s="1"/>
  <c r="P223" i="1" s="1"/>
  <c r="Q223" i="1" s="1"/>
  <c r="R223" i="1" s="1"/>
  <c r="S223" i="1" s="1"/>
  <c r="T223" i="1" s="1"/>
  <c r="U223" i="1" s="1"/>
  <c r="V223" i="1" s="1"/>
  <c r="W223" i="1" s="1"/>
  <c r="X223" i="1" s="1"/>
  <c r="Y223" i="1" s="1"/>
  <c r="Z223" i="1" s="1"/>
  <c r="J225" i="1"/>
  <c r="K225" i="1" s="1"/>
  <c r="J224" i="1"/>
  <c r="K224" i="1" s="1"/>
  <c r="L224" i="1" s="1"/>
  <c r="M224" i="1" s="1"/>
  <c r="N224" i="1" s="1"/>
  <c r="O224" i="1" s="1"/>
  <c r="P222" i="1" s="1"/>
  <c r="Q222" i="1" s="1"/>
  <c r="R222" i="1" s="1"/>
  <c r="S222" i="1" s="1"/>
  <c r="T222" i="1" s="1"/>
  <c r="U222" i="1" s="1"/>
  <c r="V222" i="1" s="1"/>
  <c r="W222" i="1" s="1"/>
  <c r="X222" i="1" s="1"/>
  <c r="Y222" i="1" s="1"/>
  <c r="Z222" i="1" s="1"/>
  <c r="J223" i="1"/>
  <c r="K223" i="1" s="1"/>
  <c r="L223" i="1" s="1"/>
  <c r="M223" i="1" s="1"/>
  <c r="N223" i="1" s="1"/>
  <c r="O223" i="1" s="1"/>
  <c r="P221" i="1" s="1"/>
  <c r="Q221" i="1" s="1"/>
  <c r="R221" i="1" s="1"/>
  <c r="S221" i="1" s="1"/>
  <c r="T221" i="1" s="1"/>
  <c r="U221" i="1" s="1"/>
  <c r="V221" i="1" s="1"/>
  <c r="W221" i="1" s="1"/>
  <c r="X221" i="1" s="1"/>
  <c r="Y221" i="1" s="1"/>
  <c r="Z221" i="1" s="1"/>
  <c r="J222" i="1"/>
  <c r="K222" i="1" s="1"/>
  <c r="L222" i="1" s="1"/>
  <c r="M222" i="1" s="1"/>
  <c r="N222" i="1" s="1"/>
  <c r="O222" i="1" s="1"/>
  <c r="P220" i="1" s="1"/>
  <c r="Q220" i="1" s="1"/>
  <c r="R220" i="1" s="1"/>
  <c r="S220" i="1" s="1"/>
  <c r="T220" i="1" s="1"/>
  <c r="U220" i="1" s="1"/>
  <c r="V220" i="1" s="1"/>
  <c r="W220" i="1" s="1"/>
  <c r="X220" i="1" s="1"/>
  <c r="Y220" i="1" s="1"/>
  <c r="Z220" i="1" s="1"/>
  <c r="J221" i="1"/>
  <c r="K221" i="1" s="1"/>
  <c r="L221" i="1" s="1"/>
  <c r="M221" i="1" s="1"/>
  <c r="N221" i="1" s="1"/>
  <c r="O221" i="1" s="1"/>
  <c r="P219" i="1" s="1"/>
  <c r="Q219" i="1" s="1"/>
  <c r="R219" i="1" s="1"/>
  <c r="S219" i="1" s="1"/>
  <c r="T219" i="1" s="1"/>
  <c r="U219" i="1" s="1"/>
  <c r="V219" i="1" s="1"/>
  <c r="W219" i="1" s="1"/>
  <c r="X219" i="1" s="1"/>
  <c r="Y219" i="1" s="1"/>
  <c r="Z219" i="1" s="1"/>
  <c r="J220" i="1"/>
  <c r="K220" i="1" s="1"/>
  <c r="L220" i="1" s="1"/>
  <c r="M220" i="1" s="1"/>
  <c r="N220" i="1" s="1"/>
  <c r="O220" i="1" s="1"/>
  <c r="P218" i="1" s="1"/>
  <c r="Q218" i="1" s="1"/>
  <c r="R218" i="1" s="1"/>
  <c r="S218" i="1" s="1"/>
  <c r="T218" i="1" s="1"/>
  <c r="U218" i="1" s="1"/>
  <c r="V218" i="1" s="1"/>
  <c r="W218" i="1" s="1"/>
  <c r="X218" i="1" s="1"/>
  <c r="Y218" i="1" s="1"/>
  <c r="Z218" i="1" s="1"/>
  <c r="K219" i="1"/>
  <c r="L219" i="1" s="1"/>
  <c r="M219" i="1" s="1"/>
  <c r="N219" i="1" s="1"/>
  <c r="O219" i="1" s="1"/>
  <c r="P217" i="1" s="1"/>
  <c r="Q217" i="1" s="1"/>
  <c r="R217" i="1" s="1"/>
  <c r="S217" i="1" s="1"/>
  <c r="T217" i="1" s="1"/>
  <c r="U217" i="1" s="1"/>
  <c r="V217" i="1" s="1"/>
  <c r="W217" i="1" s="1"/>
  <c r="X217" i="1" s="1"/>
  <c r="Y217" i="1" s="1"/>
  <c r="Z217" i="1" s="1"/>
  <c r="J219" i="1"/>
  <c r="J218" i="1"/>
  <c r="K218" i="1" s="1"/>
  <c r="L218" i="1" s="1"/>
  <c r="M218" i="1" s="1"/>
  <c r="N218" i="1" s="1"/>
  <c r="O218" i="1" s="1"/>
  <c r="P216" i="1" s="1"/>
  <c r="Q216" i="1" s="1"/>
  <c r="R216" i="1" s="1"/>
  <c r="S216" i="1" s="1"/>
  <c r="T216" i="1" s="1"/>
  <c r="U216" i="1" s="1"/>
  <c r="V216" i="1" s="1"/>
  <c r="W216" i="1" s="1"/>
  <c r="X216" i="1" s="1"/>
  <c r="Y216" i="1" s="1"/>
  <c r="Z216" i="1" s="1"/>
  <c r="J217" i="1"/>
  <c r="K217" i="1" s="1"/>
  <c r="L217" i="1" s="1"/>
  <c r="M217" i="1" s="1"/>
  <c r="N217" i="1" s="1"/>
  <c r="O217" i="1" s="1"/>
  <c r="P215" i="1" s="1"/>
  <c r="Q215" i="1" s="1"/>
  <c r="R215" i="1" s="1"/>
  <c r="S215" i="1" s="1"/>
  <c r="T215" i="1" s="1"/>
  <c r="U215" i="1" s="1"/>
  <c r="V215" i="1" s="1"/>
  <c r="W215" i="1" s="1"/>
  <c r="X215" i="1" s="1"/>
  <c r="Y215" i="1" s="1"/>
  <c r="Z215" i="1" s="1"/>
  <c r="J216" i="1"/>
  <c r="K216" i="1" s="1"/>
  <c r="L216" i="1" s="1"/>
  <c r="M216" i="1" s="1"/>
  <c r="N216" i="1" s="1"/>
  <c r="O216" i="1" s="1"/>
  <c r="P214" i="1" s="1"/>
  <c r="Q214" i="1" s="1"/>
  <c r="R214" i="1" s="1"/>
  <c r="S214" i="1" s="1"/>
  <c r="T214" i="1" s="1"/>
  <c r="U214" i="1" s="1"/>
  <c r="V214" i="1" s="1"/>
  <c r="W214" i="1" s="1"/>
  <c r="X214" i="1" s="1"/>
  <c r="Y214" i="1" s="1"/>
  <c r="Z214" i="1" s="1"/>
  <c r="J215" i="1"/>
  <c r="K215" i="1" s="1"/>
  <c r="L215" i="1" s="1"/>
  <c r="M215" i="1" s="1"/>
  <c r="N215" i="1" s="1"/>
  <c r="O215" i="1" s="1"/>
  <c r="P213" i="1" s="1"/>
  <c r="Q213" i="1" s="1"/>
  <c r="R213" i="1" s="1"/>
  <c r="S213" i="1" s="1"/>
  <c r="T213" i="1" s="1"/>
  <c r="U213" i="1" s="1"/>
  <c r="V213" i="1" s="1"/>
  <c r="W213" i="1" s="1"/>
  <c r="X213" i="1" s="1"/>
  <c r="Y213" i="1" s="1"/>
  <c r="Z213" i="1" s="1"/>
  <c r="J214" i="1"/>
  <c r="K214" i="1" s="1"/>
  <c r="L214" i="1" s="1"/>
  <c r="M214" i="1" s="1"/>
  <c r="N214" i="1" s="1"/>
  <c r="O214" i="1" s="1"/>
  <c r="P212" i="1" s="1"/>
  <c r="Q212" i="1" s="1"/>
  <c r="R212" i="1" s="1"/>
  <c r="S212" i="1" s="1"/>
  <c r="T212" i="1" s="1"/>
  <c r="U212" i="1" s="1"/>
  <c r="V212" i="1" s="1"/>
  <c r="W212" i="1" s="1"/>
  <c r="X212" i="1" s="1"/>
  <c r="Y212" i="1" s="1"/>
  <c r="Z212" i="1" s="1"/>
  <c r="J213" i="1"/>
  <c r="K213" i="1" s="1"/>
  <c r="L213" i="1" s="1"/>
  <c r="M213" i="1" s="1"/>
  <c r="N213" i="1" s="1"/>
  <c r="O213" i="1" s="1"/>
  <c r="P211" i="1" s="1"/>
  <c r="Q211" i="1" s="1"/>
  <c r="R211" i="1" s="1"/>
  <c r="S211" i="1" s="1"/>
  <c r="J212" i="1"/>
  <c r="K212" i="1" s="1"/>
  <c r="L212" i="1" s="1"/>
  <c r="M212" i="1" s="1"/>
  <c r="N212" i="1" s="1"/>
  <c r="O212" i="1" s="1"/>
  <c r="P210" i="1" s="1"/>
  <c r="Q210" i="1" s="1"/>
  <c r="R210" i="1" s="1"/>
  <c r="S210" i="1" s="1"/>
  <c r="T210" i="1" s="1"/>
  <c r="U210" i="1" s="1"/>
  <c r="V210" i="1" s="1"/>
  <c r="W210" i="1" s="1"/>
  <c r="X210" i="1" s="1"/>
  <c r="Y210" i="1" s="1"/>
  <c r="Z210" i="1" s="1"/>
  <c r="T211" i="1"/>
  <c r="U211" i="1" s="1"/>
  <c r="V211" i="1" s="1"/>
  <c r="W211" i="1" s="1"/>
  <c r="X211" i="1" s="1"/>
  <c r="Y211" i="1" s="1"/>
  <c r="Z211" i="1" s="1"/>
  <c r="N211" i="1"/>
  <c r="O211" i="1" s="1"/>
  <c r="P209" i="1" s="1"/>
  <c r="Q209" i="1" s="1"/>
  <c r="R209" i="1" s="1"/>
  <c r="S209" i="1" s="1"/>
  <c r="T209" i="1" s="1"/>
  <c r="U209" i="1" s="1"/>
  <c r="V209" i="1" s="1"/>
  <c r="W209" i="1" s="1"/>
  <c r="X209" i="1" s="1"/>
  <c r="Y209" i="1" s="1"/>
  <c r="Z209" i="1" s="1"/>
  <c r="J211" i="1"/>
  <c r="K211" i="1" s="1"/>
  <c r="L211" i="1" s="1"/>
  <c r="M211" i="1" s="1"/>
  <c r="J210" i="1"/>
  <c r="I209" i="1"/>
  <c r="K208" i="1"/>
  <c r="F207" i="1"/>
  <c r="K203" i="1"/>
  <c r="L203" i="1" s="1"/>
  <c r="M203" i="1" s="1"/>
  <c r="N203" i="1" s="1"/>
  <c r="O203" i="1" s="1"/>
  <c r="P201" i="1" s="1"/>
  <c r="Q201" i="1" s="1"/>
  <c r="R201" i="1" s="1"/>
  <c r="S201" i="1" s="1"/>
  <c r="T201" i="1" s="1"/>
  <c r="U201" i="1" s="1"/>
  <c r="V201" i="1" s="1"/>
  <c r="W201" i="1" s="1"/>
  <c r="X201" i="1" s="1"/>
  <c r="Y201" i="1" s="1"/>
  <c r="Z201" i="1" s="1"/>
  <c r="J203" i="1"/>
  <c r="J202" i="1"/>
  <c r="K202" i="1" s="1"/>
  <c r="L202" i="1" s="1"/>
  <c r="M202" i="1" s="1"/>
  <c r="N202" i="1" s="1"/>
  <c r="O202" i="1" s="1"/>
  <c r="P200" i="1" s="1"/>
  <c r="Q200" i="1" s="1"/>
  <c r="R200" i="1" s="1"/>
  <c r="S200" i="1" s="1"/>
  <c r="T200" i="1" s="1"/>
  <c r="U200" i="1" s="1"/>
  <c r="V200" i="1" s="1"/>
  <c r="W200" i="1" s="1"/>
  <c r="X200" i="1" s="1"/>
  <c r="Y200" i="1" s="1"/>
  <c r="Z200" i="1" s="1"/>
  <c r="J201" i="1"/>
  <c r="K201" i="1" s="1"/>
  <c r="L201" i="1" s="1"/>
  <c r="M201" i="1" s="1"/>
  <c r="N201" i="1" s="1"/>
  <c r="O201" i="1" s="1"/>
  <c r="P199" i="1" s="1"/>
  <c r="Q199" i="1" s="1"/>
  <c r="R199" i="1" s="1"/>
  <c r="S199" i="1" s="1"/>
  <c r="T199" i="1" s="1"/>
  <c r="U199" i="1" s="1"/>
  <c r="V199" i="1" s="1"/>
  <c r="W199" i="1" s="1"/>
  <c r="X199" i="1" s="1"/>
  <c r="Y199" i="1" s="1"/>
  <c r="Z199" i="1" s="1"/>
  <c r="J200" i="1"/>
  <c r="K200" i="1" s="1"/>
  <c r="L200" i="1" s="1"/>
  <c r="M200" i="1" s="1"/>
  <c r="N200" i="1" s="1"/>
  <c r="O200" i="1" s="1"/>
  <c r="P198" i="1" s="1"/>
  <c r="Q198" i="1" s="1"/>
  <c r="R198" i="1" s="1"/>
  <c r="S198" i="1" s="1"/>
  <c r="T198" i="1" s="1"/>
  <c r="U198" i="1" s="1"/>
  <c r="V198" i="1" s="1"/>
  <c r="W198" i="1" s="1"/>
  <c r="X198" i="1" s="1"/>
  <c r="Y198" i="1" s="1"/>
  <c r="J199" i="1"/>
  <c r="K199" i="1" s="1"/>
  <c r="L199" i="1" s="1"/>
  <c r="M199" i="1" s="1"/>
  <c r="N199" i="1" s="1"/>
  <c r="O199" i="1" s="1"/>
  <c r="P197" i="1" s="1"/>
  <c r="Q197" i="1" s="1"/>
  <c r="R197" i="1" s="1"/>
  <c r="S197" i="1" s="1"/>
  <c r="T197" i="1" s="1"/>
  <c r="U197" i="1" s="1"/>
  <c r="V197" i="1" s="1"/>
  <c r="W197" i="1" s="1"/>
  <c r="X197" i="1" s="1"/>
  <c r="Y197" i="1" s="1"/>
  <c r="Z197" i="1" s="1"/>
  <c r="Z198" i="1"/>
  <c r="J198" i="1"/>
  <c r="K198" i="1" s="1"/>
  <c r="L198" i="1" s="1"/>
  <c r="M198" i="1" s="1"/>
  <c r="N198" i="1" s="1"/>
  <c r="O198" i="1" s="1"/>
  <c r="P196" i="1" s="1"/>
  <c r="Q196" i="1" s="1"/>
  <c r="R196" i="1" s="1"/>
  <c r="S196" i="1" s="1"/>
  <c r="T196" i="1" s="1"/>
  <c r="U196" i="1" s="1"/>
  <c r="V196" i="1" s="1"/>
  <c r="W196" i="1" s="1"/>
  <c r="X196" i="1" s="1"/>
  <c r="Y196" i="1" s="1"/>
  <c r="Z196" i="1" s="1"/>
  <c r="J197" i="1"/>
  <c r="K197" i="1" s="1"/>
  <c r="L197" i="1" s="1"/>
  <c r="M197" i="1" s="1"/>
  <c r="N197" i="1" s="1"/>
  <c r="O197" i="1" s="1"/>
  <c r="P195" i="1" s="1"/>
  <c r="Q195" i="1" s="1"/>
  <c r="R195" i="1" s="1"/>
  <c r="S195" i="1" s="1"/>
  <c r="T195" i="1" s="1"/>
  <c r="U195" i="1" s="1"/>
  <c r="V195" i="1" s="1"/>
  <c r="W195" i="1" s="1"/>
  <c r="X195" i="1" s="1"/>
  <c r="Y195" i="1" s="1"/>
  <c r="Z195" i="1" s="1"/>
  <c r="K196" i="1"/>
  <c r="L196" i="1" s="1"/>
  <c r="M196" i="1" s="1"/>
  <c r="N196" i="1" s="1"/>
  <c r="O196" i="1" s="1"/>
  <c r="P194" i="1" s="1"/>
  <c r="Q194" i="1" s="1"/>
  <c r="R194" i="1" s="1"/>
  <c r="S194" i="1" s="1"/>
  <c r="T194" i="1" s="1"/>
  <c r="U194" i="1" s="1"/>
  <c r="V194" i="1" s="1"/>
  <c r="W194" i="1" s="1"/>
  <c r="X194" i="1" s="1"/>
  <c r="Y194" i="1" s="1"/>
  <c r="Z194" i="1" s="1"/>
  <c r="J196" i="1"/>
  <c r="J195" i="1"/>
  <c r="K195" i="1" s="1"/>
  <c r="L195" i="1" s="1"/>
  <c r="M195" i="1" s="1"/>
  <c r="N195" i="1" s="1"/>
  <c r="O195" i="1" s="1"/>
  <c r="P193" i="1" s="1"/>
  <c r="Q193" i="1" s="1"/>
  <c r="R193" i="1" s="1"/>
  <c r="S193" i="1" s="1"/>
  <c r="T193" i="1" s="1"/>
  <c r="U193" i="1" s="1"/>
  <c r="V193" i="1" s="1"/>
  <c r="W193" i="1" s="1"/>
  <c r="X193" i="1" s="1"/>
  <c r="Y193" i="1" s="1"/>
  <c r="Z193" i="1" s="1"/>
  <c r="J194" i="1"/>
  <c r="K194" i="1" s="1"/>
  <c r="L194" i="1" s="1"/>
  <c r="M194" i="1" s="1"/>
  <c r="N194" i="1" s="1"/>
  <c r="O194" i="1" s="1"/>
  <c r="P192" i="1" s="1"/>
  <c r="Q192" i="1" s="1"/>
  <c r="R192" i="1" s="1"/>
  <c r="S192" i="1" s="1"/>
  <c r="T192" i="1" s="1"/>
  <c r="U192" i="1" s="1"/>
  <c r="V192" i="1" s="1"/>
  <c r="W192" i="1" s="1"/>
  <c r="X192" i="1" s="1"/>
  <c r="Y192" i="1" s="1"/>
  <c r="Z192" i="1" s="1"/>
  <c r="J193" i="1"/>
  <c r="K193" i="1" s="1"/>
  <c r="L193" i="1" s="1"/>
  <c r="M193" i="1" s="1"/>
  <c r="N193" i="1" s="1"/>
  <c r="O193" i="1" s="1"/>
  <c r="P191" i="1" s="1"/>
  <c r="Q191" i="1" s="1"/>
  <c r="R191" i="1" s="1"/>
  <c r="S191" i="1" s="1"/>
  <c r="T191" i="1" s="1"/>
  <c r="U191" i="1" s="1"/>
  <c r="V191" i="1" s="1"/>
  <c r="W191" i="1" s="1"/>
  <c r="X191" i="1" s="1"/>
  <c r="Y191" i="1" s="1"/>
  <c r="Z191" i="1" s="1"/>
  <c r="J192" i="1"/>
  <c r="K192" i="1" s="1"/>
  <c r="L192" i="1" s="1"/>
  <c r="M192" i="1" s="1"/>
  <c r="N192" i="1" s="1"/>
  <c r="O192" i="1" s="1"/>
  <c r="P190" i="1" s="1"/>
  <c r="Q190" i="1" s="1"/>
  <c r="R190" i="1" s="1"/>
  <c r="S190" i="1" s="1"/>
  <c r="T190" i="1" s="1"/>
  <c r="U190" i="1" s="1"/>
  <c r="V190" i="1" s="1"/>
  <c r="W190" i="1" s="1"/>
  <c r="X190" i="1" s="1"/>
  <c r="Y190" i="1" s="1"/>
  <c r="Z190" i="1" s="1"/>
  <c r="J191" i="1"/>
  <c r="K191" i="1" s="1"/>
  <c r="L191" i="1" s="1"/>
  <c r="M191" i="1" s="1"/>
  <c r="N191" i="1" s="1"/>
  <c r="O191" i="1" s="1"/>
  <c r="P189" i="1" s="1"/>
  <c r="Q189" i="1" s="1"/>
  <c r="K190" i="1"/>
  <c r="L190" i="1" s="1"/>
  <c r="M190" i="1" s="1"/>
  <c r="N190" i="1" s="1"/>
  <c r="O190" i="1" s="1"/>
  <c r="P188" i="1" s="1"/>
  <c r="Q188" i="1" s="1"/>
  <c r="R188" i="1" s="1"/>
  <c r="S188" i="1" s="1"/>
  <c r="T188" i="1" s="1"/>
  <c r="U188" i="1" s="1"/>
  <c r="V188" i="1" s="1"/>
  <c r="W188" i="1" s="1"/>
  <c r="X188" i="1" s="1"/>
  <c r="Y188" i="1" s="1"/>
  <c r="Z188" i="1" s="1"/>
  <c r="J190" i="1"/>
  <c r="R189" i="1"/>
  <c r="S189" i="1" s="1"/>
  <c r="T189" i="1" s="1"/>
  <c r="U189" i="1" s="1"/>
  <c r="V189" i="1" s="1"/>
  <c r="W189" i="1" s="1"/>
  <c r="X189" i="1" s="1"/>
  <c r="Y189" i="1" s="1"/>
  <c r="Z189" i="1" s="1"/>
  <c r="J189" i="1"/>
  <c r="K189" i="1" s="1"/>
  <c r="L189" i="1" s="1"/>
  <c r="M189" i="1" s="1"/>
  <c r="N189" i="1" s="1"/>
  <c r="O189" i="1" s="1"/>
  <c r="P187" i="1" s="1"/>
  <c r="Q187" i="1" s="1"/>
  <c r="R187" i="1" s="1"/>
  <c r="S187" i="1" s="1"/>
  <c r="T187" i="1" s="1"/>
  <c r="U187" i="1" s="1"/>
  <c r="V187" i="1" s="1"/>
  <c r="W187" i="1" s="1"/>
  <c r="X187" i="1" s="1"/>
  <c r="Y187" i="1" s="1"/>
  <c r="Z187" i="1" s="1"/>
  <c r="J188" i="1"/>
  <c r="K188" i="1" s="1"/>
  <c r="L188" i="1" s="1"/>
  <c r="M188" i="1" s="1"/>
  <c r="N188" i="1" s="1"/>
  <c r="O188" i="1" s="1"/>
  <c r="P186" i="1" s="1"/>
  <c r="Q186" i="1" s="1"/>
  <c r="R186" i="1" s="1"/>
  <c r="S186" i="1" s="1"/>
  <c r="T186" i="1" s="1"/>
  <c r="U186" i="1" s="1"/>
  <c r="V186" i="1" s="1"/>
  <c r="W186" i="1" s="1"/>
  <c r="X186" i="1" s="1"/>
  <c r="Y186" i="1" s="1"/>
  <c r="Z186" i="1" s="1"/>
  <c r="J187" i="1"/>
  <c r="K187" i="1" s="1"/>
  <c r="L187" i="1" s="1"/>
  <c r="M187" i="1" s="1"/>
  <c r="N187" i="1" s="1"/>
  <c r="O187" i="1" s="1"/>
  <c r="J186" i="1"/>
  <c r="K186" i="1" s="1"/>
  <c r="L186" i="1" s="1"/>
  <c r="M186" i="1" s="1"/>
  <c r="N186" i="1" s="1"/>
  <c r="O186" i="1" s="1"/>
  <c r="P184" i="1" s="1"/>
  <c r="Q184" i="1" s="1"/>
  <c r="R184" i="1" s="1"/>
  <c r="S184" i="1" s="1"/>
  <c r="T184" i="1" s="1"/>
  <c r="U184" i="1" s="1"/>
  <c r="V184" i="1" s="1"/>
  <c r="W184" i="1" s="1"/>
  <c r="X184" i="1" s="1"/>
  <c r="Y184" i="1" s="1"/>
  <c r="Z184" i="1" s="1"/>
  <c r="P185" i="1"/>
  <c r="Q185" i="1" s="1"/>
  <c r="R185" i="1" s="1"/>
  <c r="S185" i="1" s="1"/>
  <c r="T185" i="1" s="1"/>
  <c r="U185" i="1" s="1"/>
  <c r="V185" i="1" s="1"/>
  <c r="W185" i="1" s="1"/>
  <c r="X185" i="1" s="1"/>
  <c r="Y185" i="1" s="1"/>
  <c r="Z185" i="1" s="1"/>
  <c r="J185" i="1"/>
  <c r="K185" i="1" s="1"/>
  <c r="L185" i="1" s="1"/>
  <c r="M185" i="1" s="1"/>
  <c r="N185" i="1" s="1"/>
  <c r="O185" i="1" s="1"/>
  <c r="P183" i="1" s="1"/>
  <c r="Q183" i="1" s="1"/>
  <c r="R183" i="1" s="1"/>
  <c r="S183" i="1" s="1"/>
  <c r="T183" i="1" s="1"/>
  <c r="U183" i="1" s="1"/>
  <c r="V183" i="1" s="1"/>
  <c r="W183" i="1" s="1"/>
  <c r="X183" i="1" s="1"/>
  <c r="J184" i="1"/>
  <c r="K184" i="1" s="1"/>
  <c r="L184" i="1" s="1"/>
  <c r="M184" i="1" s="1"/>
  <c r="N184" i="1" s="1"/>
  <c r="O184" i="1" s="1"/>
  <c r="P182" i="1" s="1"/>
  <c r="Q182" i="1" s="1"/>
  <c r="R182" i="1" s="1"/>
  <c r="S182" i="1" s="1"/>
  <c r="T182" i="1" s="1"/>
  <c r="U182" i="1" s="1"/>
  <c r="V182" i="1" s="1"/>
  <c r="W182" i="1" s="1"/>
  <c r="X182" i="1" s="1"/>
  <c r="Y182" i="1" s="1"/>
  <c r="Z182" i="1" s="1"/>
  <c r="Y183" i="1"/>
  <c r="Z183" i="1" s="1"/>
  <c r="J183" i="1"/>
  <c r="K183" i="1" s="1"/>
  <c r="L183" i="1" s="1"/>
  <c r="M183" i="1" s="1"/>
  <c r="N183" i="1" s="1"/>
  <c r="O183" i="1" s="1"/>
  <c r="P181" i="1" s="1"/>
  <c r="Q181" i="1" s="1"/>
  <c r="R181" i="1" s="1"/>
  <c r="S181" i="1" s="1"/>
  <c r="T181" i="1" s="1"/>
  <c r="U181" i="1" s="1"/>
  <c r="V181" i="1" s="1"/>
  <c r="W181" i="1" s="1"/>
  <c r="X181" i="1" s="1"/>
  <c r="Y181" i="1" s="1"/>
  <c r="Z181" i="1" s="1"/>
  <c r="J182" i="1"/>
  <c r="K182" i="1" s="1"/>
  <c r="L182" i="1" s="1"/>
  <c r="M182" i="1" s="1"/>
  <c r="N182" i="1" s="1"/>
  <c r="O182" i="1" s="1"/>
  <c r="P180" i="1" s="1"/>
  <c r="Q180" i="1" s="1"/>
  <c r="R180" i="1" s="1"/>
  <c r="S180" i="1" s="1"/>
  <c r="T180" i="1" s="1"/>
  <c r="U180" i="1" s="1"/>
  <c r="V180" i="1" s="1"/>
  <c r="W180" i="1" s="1"/>
  <c r="X180" i="1" s="1"/>
  <c r="Y180" i="1" s="1"/>
  <c r="Z180" i="1" s="1"/>
  <c r="J181" i="1"/>
  <c r="K181" i="1" s="1"/>
  <c r="L181" i="1" s="1"/>
  <c r="M181" i="1" s="1"/>
  <c r="N181" i="1" s="1"/>
  <c r="O181" i="1" s="1"/>
  <c r="P179" i="1" s="1"/>
  <c r="Q179" i="1" s="1"/>
  <c r="R179" i="1" s="1"/>
  <c r="J180" i="1"/>
  <c r="K180" i="1" s="1"/>
  <c r="L180" i="1" s="1"/>
  <c r="M180" i="1" s="1"/>
  <c r="N180" i="1" s="1"/>
  <c r="O180" i="1" s="1"/>
  <c r="P178" i="1" s="1"/>
  <c r="Q178" i="1" s="1"/>
  <c r="R178" i="1" s="1"/>
  <c r="S178" i="1" s="1"/>
  <c r="T178" i="1" s="1"/>
  <c r="U178" i="1" s="1"/>
  <c r="V178" i="1" s="1"/>
  <c r="W178" i="1" s="1"/>
  <c r="X178" i="1" s="1"/>
  <c r="Y178" i="1" s="1"/>
  <c r="Z178" i="1" s="1"/>
  <c r="S179" i="1"/>
  <c r="T179" i="1" s="1"/>
  <c r="U179" i="1" s="1"/>
  <c r="V179" i="1" s="1"/>
  <c r="W179" i="1" s="1"/>
  <c r="X179" i="1" s="1"/>
  <c r="Y179" i="1" s="1"/>
  <c r="Z179" i="1" s="1"/>
  <c r="L179" i="1"/>
  <c r="M179" i="1" s="1"/>
  <c r="N179" i="1" s="1"/>
  <c r="O179" i="1" s="1"/>
  <c r="P177" i="1" s="1"/>
  <c r="Q177" i="1" s="1"/>
  <c r="R177" i="1" s="1"/>
  <c r="S177" i="1" s="1"/>
  <c r="T177" i="1" s="1"/>
  <c r="U177" i="1" s="1"/>
  <c r="V177" i="1" s="1"/>
  <c r="W177" i="1" s="1"/>
  <c r="X177" i="1" s="1"/>
  <c r="Y177" i="1" s="1"/>
  <c r="Z177" i="1" s="1"/>
  <c r="J179" i="1"/>
  <c r="K179" i="1" s="1"/>
  <c r="J178" i="1"/>
  <c r="K178" i="1" s="1"/>
  <c r="L178" i="1" s="1"/>
  <c r="M178" i="1" s="1"/>
  <c r="N178" i="1" s="1"/>
  <c r="O178" i="1" s="1"/>
  <c r="P176" i="1" s="1"/>
  <c r="Q176" i="1" s="1"/>
  <c r="R176" i="1" s="1"/>
  <c r="S176" i="1" s="1"/>
  <c r="T176" i="1" s="1"/>
  <c r="U176" i="1" s="1"/>
  <c r="V176" i="1" s="1"/>
  <c r="W176" i="1" s="1"/>
  <c r="X176" i="1" s="1"/>
  <c r="Y176" i="1" s="1"/>
  <c r="Z176" i="1" s="1"/>
  <c r="J177" i="1"/>
  <c r="K177" i="1" s="1"/>
  <c r="L177" i="1" s="1"/>
  <c r="M177" i="1" s="1"/>
  <c r="N177" i="1" s="1"/>
  <c r="O177" i="1" s="1"/>
  <c r="P175" i="1" s="1"/>
  <c r="Q175" i="1" s="1"/>
  <c r="R175" i="1" s="1"/>
  <c r="S175" i="1" s="1"/>
  <c r="T175" i="1" s="1"/>
  <c r="U175" i="1" s="1"/>
  <c r="V175" i="1" s="1"/>
  <c r="W175" i="1" s="1"/>
  <c r="J176" i="1"/>
  <c r="K176" i="1" s="1"/>
  <c r="L176" i="1" s="1"/>
  <c r="M176" i="1" s="1"/>
  <c r="N176" i="1" s="1"/>
  <c r="O176" i="1" s="1"/>
  <c r="P174" i="1" s="1"/>
  <c r="Q174" i="1" s="1"/>
  <c r="R174" i="1" s="1"/>
  <c r="S174" i="1" s="1"/>
  <c r="T174" i="1" s="1"/>
  <c r="U174" i="1" s="1"/>
  <c r="V174" i="1" s="1"/>
  <c r="W174" i="1" s="1"/>
  <c r="X174" i="1" s="1"/>
  <c r="Y174" i="1" s="1"/>
  <c r="Z174" i="1" s="1"/>
  <c r="X175" i="1"/>
  <c r="Y175" i="1" s="1"/>
  <c r="Z175" i="1" s="1"/>
  <c r="K175" i="1"/>
  <c r="L175" i="1" s="1"/>
  <c r="M175" i="1" s="1"/>
  <c r="N175" i="1" s="1"/>
  <c r="O175" i="1" s="1"/>
  <c r="P173" i="1" s="1"/>
  <c r="Q173" i="1" s="1"/>
  <c r="R173" i="1" s="1"/>
  <c r="S173" i="1" s="1"/>
  <c r="T173" i="1" s="1"/>
  <c r="U173" i="1" s="1"/>
  <c r="V173" i="1" s="1"/>
  <c r="W173" i="1" s="1"/>
  <c r="X173" i="1" s="1"/>
  <c r="Y173" i="1" s="1"/>
  <c r="Z173" i="1" s="1"/>
  <c r="J175" i="1"/>
  <c r="J174" i="1"/>
  <c r="I173" i="1"/>
  <c r="I14" i="1" s="1"/>
  <c r="K172" i="1"/>
  <c r="F171" i="1"/>
  <c r="J167" i="1"/>
  <c r="K167" i="1" s="1"/>
  <c r="L167" i="1" s="1"/>
  <c r="M167" i="1" s="1"/>
  <c r="N167" i="1" s="1"/>
  <c r="O167" i="1" s="1"/>
  <c r="P165" i="1" s="1"/>
  <c r="Q165" i="1" s="1"/>
  <c r="R165" i="1" s="1"/>
  <c r="S165" i="1" s="1"/>
  <c r="T165" i="1" s="1"/>
  <c r="U165" i="1" s="1"/>
  <c r="V165" i="1" s="1"/>
  <c r="W165" i="1" s="1"/>
  <c r="X165" i="1" s="1"/>
  <c r="Y165" i="1" s="1"/>
  <c r="Z165" i="1" s="1"/>
  <c r="J166" i="1"/>
  <c r="K166" i="1" s="1"/>
  <c r="L166" i="1" s="1"/>
  <c r="M166" i="1" s="1"/>
  <c r="N166" i="1" s="1"/>
  <c r="O166" i="1" s="1"/>
  <c r="P164" i="1" s="1"/>
  <c r="Q164" i="1" s="1"/>
  <c r="R164" i="1" s="1"/>
  <c r="S164" i="1" s="1"/>
  <c r="T164" i="1" s="1"/>
  <c r="J165" i="1"/>
  <c r="K165" i="1" s="1"/>
  <c r="L165" i="1" s="1"/>
  <c r="M165" i="1" s="1"/>
  <c r="N165" i="1" s="1"/>
  <c r="O165" i="1" s="1"/>
  <c r="P163" i="1" s="1"/>
  <c r="Q163" i="1" s="1"/>
  <c r="R163" i="1" s="1"/>
  <c r="S163" i="1" s="1"/>
  <c r="T163" i="1" s="1"/>
  <c r="U163" i="1" s="1"/>
  <c r="V163" i="1" s="1"/>
  <c r="W163" i="1" s="1"/>
  <c r="X163" i="1" s="1"/>
  <c r="Y163" i="1" s="1"/>
  <c r="Z163" i="1" s="1"/>
  <c r="U164" i="1"/>
  <c r="V164" i="1" s="1"/>
  <c r="W164" i="1" s="1"/>
  <c r="X164" i="1" s="1"/>
  <c r="Y164" i="1" s="1"/>
  <c r="Z164" i="1" s="1"/>
  <c r="K164" i="1"/>
  <c r="L164" i="1" s="1"/>
  <c r="M164" i="1" s="1"/>
  <c r="N164" i="1" s="1"/>
  <c r="O164" i="1" s="1"/>
  <c r="P162" i="1" s="1"/>
  <c r="Q162" i="1" s="1"/>
  <c r="R162" i="1" s="1"/>
  <c r="S162" i="1" s="1"/>
  <c r="T162" i="1" s="1"/>
  <c r="U162" i="1" s="1"/>
  <c r="V162" i="1" s="1"/>
  <c r="W162" i="1" s="1"/>
  <c r="X162" i="1" s="1"/>
  <c r="Y162" i="1" s="1"/>
  <c r="Z162" i="1" s="1"/>
  <c r="J164" i="1"/>
  <c r="J163" i="1"/>
  <c r="K163" i="1" s="1"/>
  <c r="L163" i="1" s="1"/>
  <c r="M163" i="1" s="1"/>
  <c r="N163" i="1" s="1"/>
  <c r="O163" i="1" s="1"/>
  <c r="P161" i="1" s="1"/>
  <c r="Q161" i="1" s="1"/>
  <c r="R161" i="1" s="1"/>
  <c r="S161" i="1" s="1"/>
  <c r="T161" i="1" s="1"/>
  <c r="U161" i="1" s="1"/>
  <c r="V161" i="1" s="1"/>
  <c r="W161" i="1" s="1"/>
  <c r="X161" i="1" s="1"/>
  <c r="Y161" i="1" s="1"/>
  <c r="Z161" i="1" s="1"/>
  <c r="J162" i="1"/>
  <c r="K162" i="1" s="1"/>
  <c r="L162" i="1" s="1"/>
  <c r="M162" i="1" s="1"/>
  <c r="N162" i="1" s="1"/>
  <c r="O162" i="1" s="1"/>
  <c r="P160" i="1" s="1"/>
  <c r="Q160" i="1" s="1"/>
  <c r="R160" i="1" s="1"/>
  <c r="S160" i="1" s="1"/>
  <c r="T160" i="1" s="1"/>
  <c r="U160" i="1" s="1"/>
  <c r="V160" i="1" s="1"/>
  <c r="W160" i="1" s="1"/>
  <c r="X160" i="1" s="1"/>
  <c r="Y160" i="1" s="1"/>
  <c r="Z160" i="1" s="1"/>
  <c r="J161" i="1"/>
  <c r="K161" i="1" s="1"/>
  <c r="L161" i="1" s="1"/>
  <c r="M161" i="1" s="1"/>
  <c r="N161" i="1" s="1"/>
  <c r="O161" i="1" s="1"/>
  <c r="P159" i="1" s="1"/>
  <c r="Q159" i="1" s="1"/>
  <c r="R159" i="1" s="1"/>
  <c r="S159" i="1" s="1"/>
  <c r="T159" i="1" s="1"/>
  <c r="U159" i="1" s="1"/>
  <c r="V159" i="1" s="1"/>
  <c r="W159" i="1" s="1"/>
  <c r="X159" i="1" s="1"/>
  <c r="Y159" i="1" s="1"/>
  <c r="Z159" i="1" s="1"/>
  <c r="J160" i="1"/>
  <c r="K160" i="1" s="1"/>
  <c r="L160" i="1" s="1"/>
  <c r="M160" i="1" s="1"/>
  <c r="N160" i="1" s="1"/>
  <c r="O160" i="1" s="1"/>
  <c r="P158" i="1" s="1"/>
  <c r="Q158" i="1" s="1"/>
  <c r="R158" i="1" s="1"/>
  <c r="S158" i="1" s="1"/>
  <c r="T158" i="1" s="1"/>
  <c r="U158" i="1" s="1"/>
  <c r="V158" i="1" s="1"/>
  <c r="W158" i="1" s="1"/>
  <c r="X158" i="1" s="1"/>
  <c r="Y158" i="1" s="1"/>
  <c r="Z158" i="1" s="1"/>
  <c r="J159" i="1"/>
  <c r="K159" i="1" s="1"/>
  <c r="L159" i="1" s="1"/>
  <c r="M159" i="1" s="1"/>
  <c r="N159" i="1" s="1"/>
  <c r="O159" i="1" s="1"/>
  <c r="P157" i="1" s="1"/>
  <c r="Q157" i="1" s="1"/>
  <c r="R157" i="1" s="1"/>
  <c r="S157" i="1" s="1"/>
  <c r="T157" i="1" s="1"/>
  <c r="U157" i="1" s="1"/>
  <c r="V157" i="1" s="1"/>
  <c r="W157" i="1" s="1"/>
  <c r="X157" i="1" s="1"/>
  <c r="Y157" i="1" s="1"/>
  <c r="Z157" i="1" s="1"/>
  <c r="J158" i="1"/>
  <c r="K158" i="1" s="1"/>
  <c r="L158" i="1" s="1"/>
  <c r="M158" i="1" s="1"/>
  <c r="N158" i="1" s="1"/>
  <c r="O158" i="1" s="1"/>
  <c r="P156" i="1" s="1"/>
  <c r="Q156" i="1" s="1"/>
  <c r="R156" i="1" s="1"/>
  <c r="S156" i="1" s="1"/>
  <c r="T156" i="1" s="1"/>
  <c r="U156" i="1" s="1"/>
  <c r="V156" i="1" s="1"/>
  <c r="W156" i="1" s="1"/>
  <c r="X156" i="1" s="1"/>
  <c r="Y156" i="1" s="1"/>
  <c r="Z156" i="1" s="1"/>
  <c r="K157" i="1"/>
  <c r="L157" i="1" s="1"/>
  <c r="M157" i="1" s="1"/>
  <c r="N157" i="1" s="1"/>
  <c r="O157" i="1" s="1"/>
  <c r="P155" i="1" s="1"/>
  <c r="Q155" i="1" s="1"/>
  <c r="R155" i="1" s="1"/>
  <c r="S155" i="1" s="1"/>
  <c r="T155" i="1" s="1"/>
  <c r="U155" i="1" s="1"/>
  <c r="V155" i="1" s="1"/>
  <c r="W155" i="1" s="1"/>
  <c r="X155" i="1" s="1"/>
  <c r="Y155" i="1" s="1"/>
  <c r="Z155" i="1" s="1"/>
  <c r="J157" i="1"/>
  <c r="J156" i="1"/>
  <c r="K156" i="1" s="1"/>
  <c r="L156" i="1" s="1"/>
  <c r="M156" i="1" s="1"/>
  <c r="N156" i="1" s="1"/>
  <c r="O156" i="1" s="1"/>
  <c r="P154" i="1" s="1"/>
  <c r="Q154" i="1" s="1"/>
  <c r="R154" i="1" s="1"/>
  <c r="S154" i="1" s="1"/>
  <c r="T154" i="1" s="1"/>
  <c r="U154" i="1" s="1"/>
  <c r="V154" i="1" s="1"/>
  <c r="W154" i="1" s="1"/>
  <c r="X154" i="1" s="1"/>
  <c r="J155" i="1"/>
  <c r="K155" i="1" s="1"/>
  <c r="L155" i="1" s="1"/>
  <c r="M155" i="1" s="1"/>
  <c r="N155" i="1" s="1"/>
  <c r="O155" i="1" s="1"/>
  <c r="P153" i="1" s="1"/>
  <c r="Q153" i="1" s="1"/>
  <c r="R153" i="1" s="1"/>
  <c r="S153" i="1" s="1"/>
  <c r="T153" i="1" s="1"/>
  <c r="U153" i="1" s="1"/>
  <c r="V153" i="1" s="1"/>
  <c r="W153" i="1" s="1"/>
  <c r="X153" i="1" s="1"/>
  <c r="Y153" i="1" s="1"/>
  <c r="Z153" i="1" s="1"/>
  <c r="Y154" i="1"/>
  <c r="Z154" i="1" s="1"/>
  <c r="J154" i="1"/>
  <c r="K154" i="1" s="1"/>
  <c r="L154" i="1" s="1"/>
  <c r="M154" i="1" s="1"/>
  <c r="N154" i="1" s="1"/>
  <c r="O154" i="1" s="1"/>
  <c r="P152" i="1" s="1"/>
  <c r="Q152" i="1" s="1"/>
  <c r="R152" i="1" s="1"/>
  <c r="S152" i="1" s="1"/>
  <c r="T152" i="1" s="1"/>
  <c r="U152" i="1" s="1"/>
  <c r="V152" i="1" s="1"/>
  <c r="W152" i="1" s="1"/>
  <c r="X152" i="1" s="1"/>
  <c r="Y152" i="1" s="1"/>
  <c r="Z152" i="1" s="1"/>
  <c r="J153" i="1"/>
  <c r="K153" i="1" s="1"/>
  <c r="L153" i="1" s="1"/>
  <c r="M153" i="1" s="1"/>
  <c r="N153" i="1" s="1"/>
  <c r="O153" i="1" s="1"/>
  <c r="P151" i="1" s="1"/>
  <c r="Q151" i="1" s="1"/>
  <c r="R151" i="1" s="1"/>
  <c r="S151" i="1" s="1"/>
  <c r="T151" i="1" s="1"/>
  <c r="U151" i="1" s="1"/>
  <c r="V151" i="1" s="1"/>
  <c r="W151" i="1" s="1"/>
  <c r="X151" i="1" s="1"/>
  <c r="Y151" i="1" s="1"/>
  <c r="Z151" i="1" s="1"/>
  <c r="J152" i="1"/>
  <c r="K152" i="1" s="1"/>
  <c r="L152" i="1" s="1"/>
  <c r="M152" i="1" s="1"/>
  <c r="N152" i="1" s="1"/>
  <c r="O152" i="1" s="1"/>
  <c r="P150" i="1" s="1"/>
  <c r="Q150" i="1" s="1"/>
  <c r="R150" i="1" s="1"/>
  <c r="S150" i="1" s="1"/>
  <c r="T150" i="1" s="1"/>
  <c r="U150" i="1" s="1"/>
  <c r="V150" i="1" s="1"/>
  <c r="W150" i="1" s="1"/>
  <c r="X150" i="1" s="1"/>
  <c r="Y150" i="1" s="1"/>
  <c r="Z150" i="1" s="1"/>
  <c r="J151" i="1"/>
  <c r="K151" i="1" s="1"/>
  <c r="L151" i="1" s="1"/>
  <c r="M151" i="1" s="1"/>
  <c r="N151" i="1" s="1"/>
  <c r="O151" i="1" s="1"/>
  <c r="P149" i="1" s="1"/>
  <c r="Q149" i="1" s="1"/>
  <c r="R149" i="1" s="1"/>
  <c r="S149" i="1" s="1"/>
  <c r="T149" i="1" s="1"/>
  <c r="U149" i="1" s="1"/>
  <c r="V149" i="1" s="1"/>
  <c r="W149" i="1" s="1"/>
  <c r="X149" i="1" s="1"/>
  <c r="Y149" i="1" s="1"/>
  <c r="Z149" i="1" s="1"/>
  <c r="J150" i="1"/>
  <c r="K150" i="1" s="1"/>
  <c r="L150" i="1" s="1"/>
  <c r="M150" i="1" s="1"/>
  <c r="N150" i="1" s="1"/>
  <c r="O150" i="1" s="1"/>
  <c r="P148" i="1" s="1"/>
  <c r="Q148" i="1" s="1"/>
  <c r="R148" i="1" s="1"/>
  <c r="S148" i="1" s="1"/>
  <c r="T148" i="1" s="1"/>
  <c r="U148" i="1" s="1"/>
  <c r="V148" i="1" s="1"/>
  <c r="W148" i="1" s="1"/>
  <c r="X148" i="1" s="1"/>
  <c r="Y148" i="1" s="1"/>
  <c r="Z148" i="1" s="1"/>
  <c r="J149" i="1"/>
  <c r="K149" i="1" s="1"/>
  <c r="L149" i="1" s="1"/>
  <c r="M149" i="1" s="1"/>
  <c r="N149" i="1" s="1"/>
  <c r="O149" i="1" s="1"/>
  <c r="P147" i="1" s="1"/>
  <c r="Q147" i="1" s="1"/>
  <c r="R147" i="1" s="1"/>
  <c r="S147" i="1" s="1"/>
  <c r="T147" i="1" s="1"/>
  <c r="U147" i="1" s="1"/>
  <c r="V147" i="1" s="1"/>
  <c r="W147" i="1" s="1"/>
  <c r="X147" i="1" s="1"/>
  <c r="Y147" i="1" s="1"/>
  <c r="Z147" i="1" s="1"/>
  <c r="J148" i="1"/>
  <c r="K148" i="1" s="1"/>
  <c r="L148" i="1" s="1"/>
  <c r="M148" i="1" s="1"/>
  <c r="N148" i="1" s="1"/>
  <c r="O148" i="1" s="1"/>
  <c r="P146" i="1" s="1"/>
  <c r="Q146" i="1" s="1"/>
  <c r="R146" i="1" s="1"/>
  <c r="S146" i="1" s="1"/>
  <c r="T146" i="1" s="1"/>
  <c r="U146" i="1" s="1"/>
  <c r="V146" i="1" s="1"/>
  <c r="W146" i="1" s="1"/>
  <c r="X146" i="1" s="1"/>
  <c r="Y146" i="1" s="1"/>
  <c r="Z146" i="1" s="1"/>
  <c r="J147" i="1"/>
  <c r="K147" i="1" s="1"/>
  <c r="L147" i="1" s="1"/>
  <c r="M147" i="1" s="1"/>
  <c r="N147" i="1" s="1"/>
  <c r="O147" i="1" s="1"/>
  <c r="P145" i="1" s="1"/>
  <c r="Q145" i="1" s="1"/>
  <c r="R145" i="1" s="1"/>
  <c r="S145" i="1" s="1"/>
  <c r="T145" i="1" s="1"/>
  <c r="U145" i="1" s="1"/>
  <c r="V145" i="1" s="1"/>
  <c r="W145" i="1" s="1"/>
  <c r="X145" i="1" s="1"/>
  <c r="Y145" i="1" s="1"/>
  <c r="Z145" i="1" s="1"/>
  <c r="J146" i="1"/>
  <c r="K146" i="1" s="1"/>
  <c r="L146" i="1" s="1"/>
  <c r="M146" i="1" s="1"/>
  <c r="N146" i="1" s="1"/>
  <c r="O146" i="1" s="1"/>
  <c r="P144" i="1" s="1"/>
  <c r="Q144" i="1" s="1"/>
  <c r="R144" i="1" s="1"/>
  <c r="S144" i="1" s="1"/>
  <c r="T144" i="1" s="1"/>
  <c r="U144" i="1" s="1"/>
  <c r="V144" i="1" s="1"/>
  <c r="W144" i="1" s="1"/>
  <c r="J145" i="1"/>
  <c r="K145" i="1" s="1"/>
  <c r="L145" i="1" s="1"/>
  <c r="M145" i="1" s="1"/>
  <c r="N145" i="1" s="1"/>
  <c r="O145" i="1" s="1"/>
  <c r="P143" i="1" s="1"/>
  <c r="Q143" i="1" s="1"/>
  <c r="R143" i="1" s="1"/>
  <c r="S143" i="1" s="1"/>
  <c r="T143" i="1" s="1"/>
  <c r="U143" i="1" s="1"/>
  <c r="V143" i="1" s="1"/>
  <c r="W143" i="1" s="1"/>
  <c r="X143" i="1" s="1"/>
  <c r="Y143" i="1" s="1"/>
  <c r="Z143" i="1" s="1"/>
  <c r="X144" i="1"/>
  <c r="Y144" i="1" s="1"/>
  <c r="Z144" i="1" s="1"/>
  <c r="J144" i="1"/>
  <c r="K144" i="1" s="1"/>
  <c r="L144" i="1" s="1"/>
  <c r="M144" i="1" s="1"/>
  <c r="N144" i="1" s="1"/>
  <c r="O144" i="1" s="1"/>
  <c r="P142" i="1" s="1"/>
  <c r="Q142" i="1" s="1"/>
  <c r="R142" i="1" s="1"/>
  <c r="S142" i="1" s="1"/>
  <c r="T142" i="1" s="1"/>
  <c r="U142" i="1" s="1"/>
  <c r="V142" i="1" s="1"/>
  <c r="W142" i="1" s="1"/>
  <c r="X142" i="1" s="1"/>
  <c r="Y142" i="1" s="1"/>
  <c r="Z142" i="1" s="1"/>
  <c r="J143" i="1"/>
  <c r="K143" i="1" s="1"/>
  <c r="L143" i="1" s="1"/>
  <c r="M143" i="1" s="1"/>
  <c r="N143" i="1" s="1"/>
  <c r="O143" i="1" s="1"/>
  <c r="P141" i="1" s="1"/>
  <c r="Q141" i="1" s="1"/>
  <c r="R141" i="1" s="1"/>
  <c r="S141" i="1" s="1"/>
  <c r="T141" i="1" s="1"/>
  <c r="U141" i="1" s="1"/>
  <c r="V141" i="1" s="1"/>
  <c r="W141" i="1" s="1"/>
  <c r="X141" i="1" s="1"/>
  <c r="Y141" i="1" s="1"/>
  <c r="Z141" i="1" s="1"/>
  <c r="M142" i="1"/>
  <c r="N142" i="1" s="1"/>
  <c r="O142" i="1" s="1"/>
  <c r="P140" i="1" s="1"/>
  <c r="Q140" i="1" s="1"/>
  <c r="R140" i="1" s="1"/>
  <c r="S140" i="1" s="1"/>
  <c r="T140" i="1" s="1"/>
  <c r="U140" i="1" s="1"/>
  <c r="V140" i="1" s="1"/>
  <c r="W140" i="1" s="1"/>
  <c r="X140" i="1" s="1"/>
  <c r="Y140" i="1" s="1"/>
  <c r="Z140" i="1" s="1"/>
  <c r="J142" i="1"/>
  <c r="K142" i="1" s="1"/>
  <c r="L142" i="1" s="1"/>
  <c r="J141" i="1"/>
  <c r="K141" i="1" s="1"/>
  <c r="L141" i="1" s="1"/>
  <c r="M141" i="1" s="1"/>
  <c r="N141" i="1" s="1"/>
  <c r="O141" i="1" s="1"/>
  <c r="P139" i="1" s="1"/>
  <c r="Q139" i="1" s="1"/>
  <c r="R139" i="1" s="1"/>
  <c r="S139" i="1" s="1"/>
  <c r="T139" i="1" s="1"/>
  <c r="U139" i="1" s="1"/>
  <c r="V139" i="1" s="1"/>
  <c r="W139" i="1" s="1"/>
  <c r="X139" i="1" s="1"/>
  <c r="Y139" i="1" s="1"/>
  <c r="Z139" i="1" s="1"/>
  <c r="J140" i="1"/>
  <c r="K140" i="1" s="1"/>
  <c r="L140" i="1" s="1"/>
  <c r="M140" i="1" s="1"/>
  <c r="N140" i="1" s="1"/>
  <c r="O140" i="1" s="1"/>
  <c r="P138" i="1" s="1"/>
  <c r="Q138" i="1" s="1"/>
  <c r="R138" i="1" s="1"/>
  <c r="S138" i="1" s="1"/>
  <c r="T138" i="1" s="1"/>
  <c r="U138" i="1" s="1"/>
  <c r="V138" i="1" s="1"/>
  <c r="W138" i="1" s="1"/>
  <c r="X138" i="1" s="1"/>
  <c r="Y138" i="1" s="1"/>
  <c r="Z138" i="1" s="1"/>
  <c r="N139" i="1"/>
  <c r="O139" i="1" s="1"/>
  <c r="P137" i="1" s="1"/>
  <c r="Q137" i="1" s="1"/>
  <c r="R137" i="1" s="1"/>
  <c r="S137" i="1" s="1"/>
  <c r="T137" i="1" s="1"/>
  <c r="U137" i="1" s="1"/>
  <c r="V137" i="1" s="1"/>
  <c r="W137" i="1" s="1"/>
  <c r="X137" i="1" s="1"/>
  <c r="Y137" i="1" s="1"/>
  <c r="Z137" i="1" s="1"/>
  <c r="J139" i="1"/>
  <c r="N138" i="1"/>
  <c r="J138" i="1"/>
  <c r="K138" i="1" s="1"/>
  <c r="I137" i="1"/>
  <c r="I13" i="1" s="1"/>
  <c r="K136" i="1"/>
  <c r="F135" i="1"/>
  <c r="J131" i="1"/>
  <c r="K131" i="1" s="1"/>
  <c r="L131" i="1" s="1"/>
  <c r="M131" i="1" s="1"/>
  <c r="N131" i="1" s="1"/>
  <c r="O131" i="1" s="1"/>
  <c r="P129" i="1" s="1"/>
  <c r="Q129" i="1" s="1"/>
  <c r="R129" i="1" s="1"/>
  <c r="S129" i="1" s="1"/>
  <c r="T129" i="1" s="1"/>
  <c r="U129" i="1" s="1"/>
  <c r="V129" i="1" s="1"/>
  <c r="W129" i="1" s="1"/>
  <c r="X129" i="1" s="1"/>
  <c r="Y129" i="1" s="1"/>
  <c r="Z129" i="1" s="1"/>
  <c r="J130" i="1"/>
  <c r="K130" i="1" s="1"/>
  <c r="L130" i="1" s="1"/>
  <c r="M130" i="1" s="1"/>
  <c r="N130" i="1" s="1"/>
  <c r="O130" i="1" s="1"/>
  <c r="P128" i="1" s="1"/>
  <c r="Q128" i="1" s="1"/>
  <c r="R128" i="1" s="1"/>
  <c r="S128" i="1" s="1"/>
  <c r="T128" i="1" s="1"/>
  <c r="U128" i="1" s="1"/>
  <c r="V128" i="1" s="1"/>
  <c r="W128" i="1" s="1"/>
  <c r="X128" i="1" s="1"/>
  <c r="Y128" i="1" s="1"/>
  <c r="Z128" i="1" s="1"/>
  <c r="J129" i="1"/>
  <c r="K129" i="1" s="1"/>
  <c r="L129" i="1" s="1"/>
  <c r="M129" i="1" s="1"/>
  <c r="N129" i="1" s="1"/>
  <c r="O129" i="1" s="1"/>
  <c r="P127" i="1" s="1"/>
  <c r="Q127" i="1" s="1"/>
  <c r="R127" i="1" s="1"/>
  <c r="S127" i="1" s="1"/>
  <c r="T127" i="1" s="1"/>
  <c r="U127" i="1" s="1"/>
  <c r="V127" i="1" s="1"/>
  <c r="W127" i="1" s="1"/>
  <c r="X127" i="1" s="1"/>
  <c r="Y127" i="1" s="1"/>
  <c r="Z127" i="1" s="1"/>
  <c r="J128" i="1"/>
  <c r="K128" i="1" s="1"/>
  <c r="L128" i="1" s="1"/>
  <c r="M128" i="1" s="1"/>
  <c r="N128" i="1" s="1"/>
  <c r="O128" i="1" s="1"/>
  <c r="P126" i="1" s="1"/>
  <c r="Q126" i="1" s="1"/>
  <c r="R126" i="1" s="1"/>
  <c r="S126" i="1" s="1"/>
  <c r="T126" i="1" s="1"/>
  <c r="U126" i="1" s="1"/>
  <c r="V126" i="1" s="1"/>
  <c r="W126" i="1" s="1"/>
  <c r="X126" i="1" s="1"/>
  <c r="Y126" i="1" s="1"/>
  <c r="Z126" i="1" s="1"/>
  <c r="J127" i="1"/>
  <c r="K127" i="1" s="1"/>
  <c r="L127" i="1" s="1"/>
  <c r="M127" i="1" s="1"/>
  <c r="N127" i="1" s="1"/>
  <c r="O127" i="1" s="1"/>
  <c r="P125" i="1" s="1"/>
  <c r="Q125" i="1" s="1"/>
  <c r="R125" i="1" s="1"/>
  <c r="S125" i="1" s="1"/>
  <c r="T125" i="1" s="1"/>
  <c r="U125" i="1" s="1"/>
  <c r="V125" i="1" s="1"/>
  <c r="W125" i="1" s="1"/>
  <c r="X125" i="1" s="1"/>
  <c r="Y125" i="1" s="1"/>
  <c r="Z125" i="1" s="1"/>
  <c r="J126" i="1"/>
  <c r="K126" i="1" s="1"/>
  <c r="L126" i="1" s="1"/>
  <c r="M126" i="1" s="1"/>
  <c r="N126" i="1" s="1"/>
  <c r="O126" i="1" s="1"/>
  <c r="P124" i="1" s="1"/>
  <c r="Q124" i="1" s="1"/>
  <c r="R124" i="1" s="1"/>
  <c r="S124" i="1" s="1"/>
  <c r="T124" i="1" s="1"/>
  <c r="U124" i="1" s="1"/>
  <c r="V124" i="1" s="1"/>
  <c r="W124" i="1" s="1"/>
  <c r="X124" i="1" s="1"/>
  <c r="Y124" i="1" s="1"/>
  <c r="Z124" i="1" s="1"/>
  <c r="J125" i="1"/>
  <c r="K125" i="1" s="1"/>
  <c r="L125" i="1" s="1"/>
  <c r="M125" i="1" s="1"/>
  <c r="N125" i="1" s="1"/>
  <c r="O125" i="1" s="1"/>
  <c r="P123" i="1" s="1"/>
  <c r="Q123" i="1" s="1"/>
  <c r="R123" i="1" s="1"/>
  <c r="S123" i="1" s="1"/>
  <c r="T123" i="1" s="1"/>
  <c r="U123" i="1" s="1"/>
  <c r="V123" i="1" s="1"/>
  <c r="W123" i="1" s="1"/>
  <c r="X123" i="1" s="1"/>
  <c r="Y123" i="1" s="1"/>
  <c r="Z123" i="1" s="1"/>
  <c r="J124" i="1"/>
  <c r="K124" i="1" s="1"/>
  <c r="L124" i="1" s="1"/>
  <c r="M124" i="1" s="1"/>
  <c r="N124" i="1" s="1"/>
  <c r="O124" i="1" s="1"/>
  <c r="P122" i="1" s="1"/>
  <c r="Q122" i="1" s="1"/>
  <c r="R122" i="1" s="1"/>
  <c r="S122" i="1" s="1"/>
  <c r="T122" i="1" s="1"/>
  <c r="U122" i="1" s="1"/>
  <c r="V122" i="1" s="1"/>
  <c r="W122" i="1" s="1"/>
  <c r="X122" i="1" s="1"/>
  <c r="Y122" i="1" s="1"/>
  <c r="Z122" i="1" s="1"/>
  <c r="J123" i="1"/>
  <c r="K123" i="1" s="1"/>
  <c r="L123" i="1" s="1"/>
  <c r="M123" i="1" s="1"/>
  <c r="N123" i="1" s="1"/>
  <c r="O123" i="1" s="1"/>
  <c r="P121" i="1" s="1"/>
  <c r="Q121" i="1" s="1"/>
  <c r="R121" i="1" s="1"/>
  <c r="S121" i="1" s="1"/>
  <c r="T121" i="1" s="1"/>
  <c r="U121" i="1" s="1"/>
  <c r="V121" i="1" s="1"/>
  <c r="W121" i="1" s="1"/>
  <c r="X121" i="1" s="1"/>
  <c r="Y121" i="1" s="1"/>
  <c r="Z121" i="1" s="1"/>
  <c r="J122" i="1"/>
  <c r="K122" i="1" s="1"/>
  <c r="L122" i="1" s="1"/>
  <c r="M122" i="1" s="1"/>
  <c r="N122" i="1" s="1"/>
  <c r="O122" i="1" s="1"/>
  <c r="P120" i="1" s="1"/>
  <c r="Q120" i="1" s="1"/>
  <c r="R120" i="1" s="1"/>
  <c r="S120" i="1" s="1"/>
  <c r="T120" i="1" s="1"/>
  <c r="U120" i="1" s="1"/>
  <c r="V120" i="1" s="1"/>
  <c r="W120" i="1" s="1"/>
  <c r="X120" i="1" s="1"/>
  <c r="Y120" i="1" s="1"/>
  <c r="Z120" i="1" s="1"/>
  <c r="J121" i="1"/>
  <c r="K121" i="1" s="1"/>
  <c r="L121" i="1" s="1"/>
  <c r="M121" i="1" s="1"/>
  <c r="N121" i="1" s="1"/>
  <c r="O121" i="1" s="1"/>
  <c r="P119" i="1" s="1"/>
  <c r="Q119" i="1" s="1"/>
  <c r="R119" i="1" s="1"/>
  <c r="S119" i="1" s="1"/>
  <c r="T119" i="1" s="1"/>
  <c r="U119" i="1" s="1"/>
  <c r="V119" i="1" s="1"/>
  <c r="W119" i="1" s="1"/>
  <c r="X119" i="1" s="1"/>
  <c r="Y119" i="1" s="1"/>
  <c r="Z119" i="1" s="1"/>
  <c r="M120" i="1"/>
  <c r="N120" i="1" s="1"/>
  <c r="O120" i="1" s="1"/>
  <c r="P118" i="1" s="1"/>
  <c r="Q118" i="1" s="1"/>
  <c r="R118" i="1" s="1"/>
  <c r="S118" i="1" s="1"/>
  <c r="T118" i="1" s="1"/>
  <c r="U118" i="1" s="1"/>
  <c r="V118" i="1" s="1"/>
  <c r="W118" i="1" s="1"/>
  <c r="X118" i="1" s="1"/>
  <c r="Y118" i="1" s="1"/>
  <c r="Z118" i="1" s="1"/>
  <c r="J120" i="1"/>
  <c r="K120" i="1" s="1"/>
  <c r="L120" i="1" s="1"/>
  <c r="J119" i="1"/>
  <c r="K119" i="1" s="1"/>
  <c r="L119" i="1" s="1"/>
  <c r="M119" i="1" s="1"/>
  <c r="N119" i="1" s="1"/>
  <c r="O119" i="1" s="1"/>
  <c r="P117" i="1" s="1"/>
  <c r="Q117" i="1" s="1"/>
  <c r="R117" i="1" s="1"/>
  <c r="S117" i="1" s="1"/>
  <c r="T117" i="1" s="1"/>
  <c r="U117" i="1" s="1"/>
  <c r="V117" i="1" s="1"/>
  <c r="W117" i="1" s="1"/>
  <c r="X117" i="1" s="1"/>
  <c r="Y117" i="1" s="1"/>
  <c r="Z117" i="1" s="1"/>
  <c r="J118" i="1"/>
  <c r="K118" i="1" s="1"/>
  <c r="L118" i="1" s="1"/>
  <c r="M118" i="1" s="1"/>
  <c r="N118" i="1" s="1"/>
  <c r="O118" i="1" s="1"/>
  <c r="P116" i="1" s="1"/>
  <c r="Q116" i="1" s="1"/>
  <c r="J117" i="1"/>
  <c r="K117" i="1" s="1"/>
  <c r="L117" i="1" s="1"/>
  <c r="M117" i="1" s="1"/>
  <c r="N117" i="1" s="1"/>
  <c r="O117" i="1" s="1"/>
  <c r="P115" i="1" s="1"/>
  <c r="Q115" i="1" s="1"/>
  <c r="R115" i="1" s="1"/>
  <c r="S115" i="1" s="1"/>
  <c r="T115" i="1" s="1"/>
  <c r="U115" i="1" s="1"/>
  <c r="V115" i="1" s="1"/>
  <c r="W115" i="1" s="1"/>
  <c r="X115" i="1" s="1"/>
  <c r="Y115" i="1" s="1"/>
  <c r="Z115" i="1" s="1"/>
  <c r="R116" i="1"/>
  <c r="S116" i="1" s="1"/>
  <c r="T116" i="1" s="1"/>
  <c r="U116" i="1" s="1"/>
  <c r="V116" i="1" s="1"/>
  <c r="W116" i="1" s="1"/>
  <c r="X116" i="1" s="1"/>
  <c r="Y116" i="1" s="1"/>
  <c r="Z116" i="1" s="1"/>
  <c r="J116" i="1"/>
  <c r="K116" i="1" s="1"/>
  <c r="L116" i="1" s="1"/>
  <c r="M116" i="1" s="1"/>
  <c r="N116" i="1" s="1"/>
  <c r="O116" i="1" s="1"/>
  <c r="P114" i="1" s="1"/>
  <c r="Q114" i="1" s="1"/>
  <c r="R114" i="1" s="1"/>
  <c r="S114" i="1" s="1"/>
  <c r="T114" i="1" s="1"/>
  <c r="U114" i="1" s="1"/>
  <c r="V114" i="1" s="1"/>
  <c r="W114" i="1" s="1"/>
  <c r="X114" i="1" s="1"/>
  <c r="Y114" i="1" s="1"/>
  <c r="Z114" i="1" s="1"/>
  <c r="J115" i="1"/>
  <c r="K115" i="1" s="1"/>
  <c r="L115" i="1" s="1"/>
  <c r="M115" i="1" s="1"/>
  <c r="N115" i="1" s="1"/>
  <c r="O115" i="1" s="1"/>
  <c r="P113" i="1" s="1"/>
  <c r="Q113" i="1" s="1"/>
  <c r="R113" i="1" s="1"/>
  <c r="S113" i="1" s="1"/>
  <c r="T113" i="1" s="1"/>
  <c r="U113" i="1" s="1"/>
  <c r="V113" i="1" s="1"/>
  <c r="W113" i="1" s="1"/>
  <c r="X113" i="1" s="1"/>
  <c r="Y113" i="1" s="1"/>
  <c r="Z113" i="1" s="1"/>
  <c r="K114" i="1"/>
  <c r="L114" i="1" s="1"/>
  <c r="M114" i="1" s="1"/>
  <c r="N114" i="1" s="1"/>
  <c r="O114" i="1" s="1"/>
  <c r="P112" i="1" s="1"/>
  <c r="Q112" i="1" s="1"/>
  <c r="R112" i="1" s="1"/>
  <c r="S112" i="1" s="1"/>
  <c r="T112" i="1" s="1"/>
  <c r="U112" i="1" s="1"/>
  <c r="J114" i="1"/>
  <c r="J113" i="1"/>
  <c r="K113" i="1" s="1"/>
  <c r="L113" i="1" s="1"/>
  <c r="M113" i="1" s="1"/>
  <c r="N113" i="1" s="1"/>
  <c r="O113" i="1" s="1"/>
  <c r="P111" i="1" s="1"/>
  <c r="Q111" i="1" s="1"/>
  <c r="R111" i="1" s="1"/>
  <c r="S111" i="1" s="1"/>
  <c r="T111" i="1" s="1"/>
  <c r="U111" i="1" s="1"/>
  <c r="V111" i="1" s="1"/>
  <c r="W111" i="1" s="1"/>
  <c r="X111" i="1" s="1"/>
  <c r="Y111" i="1" s="1"/>
  <c r="Z111" i="1" s="1"/>
  <c r="V112" i="1"/>
  <c r="W112" i="1" s="1"/>
  <c r="X112" i="1" s="1"/>
  <c r="Y112" i="1" s="1"/>
  <c r="Z112" i="1" s="1"/>
  <c r="J112" i="1"/>
  <c r="K112" i="1" s="1"/>
  <c r="L112" i="1" s="1"/>
  <c r="M112" i="1" s="1"/>
  <c r="N112" i="1" s="1"/>
  <c r="O112" i="1" s="1"/>
  <c r="P110" i="1" s="1"/>
  <c r="Q110" i="1" s="1"/>
  <c r="R110" i="1" s="1"/>
  <c r="S110" i="1" s="1"/>
  <c r="T110" i="1" s="1"/>
  <c r="U110" i="1" s="1"/>
  <c r="V110" i="1" s="1"/>
  <c r="W110" i="1" s="1"/>
  <c r="X110" i="1" s="1"/>
  <c r="Y110" i="1" s="1"/>
  <c r="Z110" i="1" s="1"/>
  <c r="M111" i="1"/>
  <c r="N111" i="1" s="1"/>
  <c r="O111" i="1" s="1"/>
  <c r="P109" i="1" s="1"/>
  <c r="Q109" i="1" s="1"/>
  <c r="R109" i="1" s="1"/>
  <c r="S109" i="1" s="1"/>
  <c r="T109" i="1" s="1"/>
  <c r="U109" i="1" s="1"/>
  <c r="V109" i="1" s="1"/>
  <c r="W109" i="1" s="1"/>
  <c r="X109" i="1" s="1"/>
  <c r="Y109" i="1" s="1"/>
  <c r="Z109" i="1" s="1"/>
  <c r="L111" i="1"/>
  <c r="K111" i="1"/>
  <c r="J111" i="1"/>
  <c r="J110" i="1"/>
  <c r="K110" i="1" s="1"/>
  <c r="L110" i="1" s="1"/>
  <c r="M110" i="1" s="1"/>
  <c r="N110" i="1" s="1"/>
  <c r="O110" i="1" s="1"/>
  <c r="P108" i="1" s="1"/>
  <c r="Q108" i="1" s="1"/>
  <c r="R108" i="1" s="1"/>
  <c r="S108" i="1" s="1"/>
  <c r="T108" i="1" s="1"/>
  <c r="U108" i="1" s="1"/>
  <c r="V108" i="1" s="1"/>
  <c r="W108" i="1"/>
  <c r="X108" i="1" s="1"/>
  <c r="Y108" i="1" s="1"/>
  <c r="Z108" i="1" s="1"/>
  <c r="P107" i="1"/>
  <c r="Q107" i="1" s="1"/>
  <c r="R107" i="1" s="1"/>
  <c r="S107" i="1" s="1"/>
  <c r="T107" i="1" s="1"/>
  <c r="U107" i="1" s="1"/>
  <c r="V107" i="1" s="1"/>
  <c r="W107" i="1" s="1"/>
  <c r="X107" i="1" s="1"/>
  <c r="Y107" i="1" s="1"/>
  <c r="Z107" i="1" s="1"/>
  <c r="J107" i="1"/>
  <c r="K107" i="1" s="1"/>
  <c r="L107" i="1" s="1"/>
  <c r="M107" i="1" s="1"/>
  <c r="N107" i="1" s="1"/>
  <c r="O107" i="1" s="1"/>
  <c r="P105" i="1" s="1"/>
  <c r="Q105" i="1" s="1"/>
  <c r="R105" i="1" s="1"/>
  <c r="S105" i="1" s="1"/>
  <c r="T105" i="1" s="1"/>
  <c r="U105" i="1" s="1"/>
  <c r="V105" i="1" s="1"/>
  <c r="W105" i="1" s="1"/>
  <c r="X105" i="1" s="1"/>
  <c r="Y105" i="1" s="1"/>
  <c r="Z105" i="1" s="1"/>
  <c r="P106" i="1"/>
  <c r="Q106" i="1" s="1"/>
  <c r="R106" i="1" s="1"/>
  <c r="S106" i="1" s="1"/>
  <c r="T106" i="1" s="1"/>
  <c r="U106" i="1" s="1"/>
  <c r="V106" i="1" s="1"/>
  <c r="W106" i="1" s="1"/>
  <c r="X106" i="1" s="1"/>
  <c r="Y106" i="1" s="1"/>
  <c r="Z106" i="1" s="1"/>
  <c r="N106" i="1"/>
  <c r="O106" i="1" s="1"/>
  <c r="P104" i="1" s="1"/>
  <c r="Q104" i="1" s="1"/>
  <c r="R104" i="1" s="1"/>
  <c r="S104" i="1" s="1"/>
  <c r="T104" i="1" s="1"/>
  <c r="U104" i="1" s="1"/>
  <c r="V104" i="1" s="1"/>
  <c r="W104" i="1" s="1"/>
  <c r="X104" i="1" s="1"/>
  <c r="Y104" i="1" s="1"/>
  <c r="Z104" i="1" s="1"/>
  <c r="M106" i="1"/>
  <c r="J106" i="1"/>
  <c r="K106" i="1" s="1"/>
  <c r="L105" i="1"/>
  <c r="M105" i="1" s="1"/>
  <c r="N105" i="1" s="1"/>
  <c r="O105" i="1" s="1"/>
  <c r="J105" i="1"/>
  <c r="J104" i="1"/>
  <c r="K104" i="1" s="1"/>
  <c r="L104" i="1" s="1"/>
  <c r="M104" i="1" s="1"/>
  <c r="N104" i="1" s="1"/>
  <c r="O104" i="1" s="1"/>
  <c r="P102" i="1" s="1"/>
  <c r="Q102" i="1" s="1"/>
  <c r="R102" i="1" s="1"/>
  <c r="S102" i="1" s="1"/>
  <c r="T102" i="1" s="1"/>
  <c r="U102" i="1" s="1"/>
  <c r="V102" i="1" s="1"/>
  <c r="W102" i="1" s="1"/>
  <c r="X102" i="1" s="1"/>
  <c r="Y102" i="1" s="1"/>
  <c r="Z102" i="1" s="1"/>
  <c r="P103" i="1"/>
  <c r="Q103" i="1" s="1"/>
  <c r="R103" i="1" s="1"/>
  <c r="S103" i="1" s="1"/>
  <c r="T103" i="1" s="1"/>
  <c r="U103" i="1" s="1"/>
  <c r="V103" i="1" s="1"/>
  <c r="W103" i="1" s="1"/>
  <c r="X103" i="1" s="1"/>
  <c r="Y103" i="1" s="1"/>
  <c r="Z103" i="1" s="1"/>
  <c r="L103" i="1"/>
  <c r="M103" i="1" s="1"/>
  <c r="N103" i="1" s="1"/>
  <c r="O103" i="1" s="1"/>
  <c r="P101" i="1" s="1"/>
  <c r="Q101" i="1" s="1"/>
  <c r="R101" i="1" s="1"/>
  <c r="S101" i="1" s="1"/>
  <c r="T101" i="1" s="1"/>
  <c r="U101" i="1" s="1"/>
  <c r="V101" i="1" s="1"/>
  <c r="W101" i="1" s="1"/>
  <c r="X101" i="1" s="1"/>
  <c r="Y101" i="1" s="1"/>
  <c r="Z101" i="1" s="1"/>
  <c r="J103" i="1"/>
  <c r="K102" i="1"/>
  <c r="L102" i="1" s="1"/>
  <c r="M102" i="1" s="1"/>
  <c r="N102" i="1" s="1"/>
  <c r="J102" i="1"/>
  <c r="I101" i="1"/>
  <c r="I12" i="1" s="1"/>
  <c r="L100" i="1"/>
  <c r="M100" i="1" s="1"/>
  <c r="N100" i="1" s="1"/>
  <c r="O100" i="1" s="1"/>
  <c r="P98" i="1" s="1"/>
  <c r="Q98" i="1" s="1"/>
  <c r="R98" i="1" s="1"/>
  <c r="S98" i="1" s="1"/>
  <c r="T98" i="1" s="1"/>
  <c r="U98" i="1" s="1"/>
  <c r="V98" i="1" s="1"/>
  <c r="W98" i="1" s="1"/>
  <c r="X98" i="1" s="1"/>
  <c r="Y98" i="1" s="1"/>
  <c r="Z98" i="1" s="1"/>
  <c r="K100" i="1"/>
  <c r="F99" i="1"/>
  <c r="J95" i="1"/>
  <c r="K95" i="1" s="1"/>
  <c r="L95" i="1" s="1"/>
  <c r="M95" i="1" s="1"/>
  <c r="N95" i="1" s="1"/>
  <c r="O95" i="1" s="1"/>
  <c r="P93" i="1" s="1"/>
  <c r="Q93" i="1" s="1"/>
  <c r="R93" i="1" s="1"/>
  <c r="S93" i="1" s="1"/>
  <c r="T93" i="1" s="1"/>
  <c r="U93" i="1" s="1"/>
  <c r="V93" i="1" s="1"/>
  <c r="W93" i="1" s="1"/>
  <c r="X93" i="1" s="1"/>
  <c r="Y93" i="1" s="1"/>
  <c r="Z93" i="1" s="1"/>
  <c r="J94" i="1"/>
  <c r="K94" i="1" s="1"/>
  <c r="L94" i="1" s="1"/>
  <c r="M94" i="1" s="1"/>
  <c r="N94" i="1" s="1"/>
  <c r="O94" i="1" s="1"/>
  <c r="P92" i="1" s="1"/>
  <c r="Q92" i="1" s="1"/>
  <c r="R92" i="1" s="1"/>
  <c r="S92" i="1" s="1"/>
  <c r="T92" i="1" s="1"/>
  <c r="U92" i="1" s="1"/>
  <c r="V92" i="1" s="1"/>
  <c r="W92" i="1" s="1"/>
  <c r="X92" i="1" s="1"/>
  <c r="Y92" i="1" s="1"/>
  <c r="Z92" i="1" s="1"/>
  <c r="J93" i="1"/>
  <c r="K93" i="1" s="1"/>
  <c r="L93" i="1" s="1"/>
  <c r="M93" i="1" s="1"/>
  <c r="N93" i="1" s="1"/>
  <c r="O93" i="1" s="1"/>
  <c r="P91" i="1" s="1"/>
  <c r="Q91" i="1" s="1"/>
  <c r="R91" i="1" s="1"/>
  <c r="S91" i="1" s="1"/>
  <c r="T91" i="1" s="1"/>
  <c r="U91" i="1" s="1"/>
  <c r="V91" i="1" s="1"/>
  <c r="W91" i="1" s="1"/>
  <c r="X91" i="1" s="1"/>
  <c r="Y91" i="1" s="1"/>
  <c r="Z91" i="1" s="1"/>
  <c r="J92" i="1"/>
  <c r="K92" i="1" s="1"/>
  <c r="L92" i="1" s="1"/>
  <c r="M92" i="1" s="1"/>
  <c r="N92" i="1" s="1"/>
  <c r="O92" i="1" s="1"/>
  <c r="P90" i="1" s="1"/>
  <c r="Q90" i="1" s="1"/>
  <c r="R90" i="1" s="1"/>
  <c r="S90" i="1" s="1"/>
  <c r="T90" i="1" s="1"/>
  <c r="U90" i="1" s="1"/>
  <c r="V90" i="1" s="1"/>
  <c r="W90" i="1" s="1"/>
  <c r="X90" i="1" s="1"/>
  <c r="Y90" i="1" s="1"/>
  <c r="Z90" i="1" s="1"/>
  <c r="J91" i="1"/>
  <c r="K91" i="1" s="1"/>
  <c r="L91" i="1" s="1"/>
  <c r="M91" i="1" s="1"/>
  <c r="N91" i="1" s="1"/>
  <c r="O91" i="1" s="1"/>
  <c r="P89" i="1" s="1"/>
  <c r="Q89" i="1" s="1"/>
  <c r="R89" i="1" s="1"/>
  <c r="S89" i="1" s="1"/>
  <c r="T89" i="1" s="1"/>
  <c r="U89" i="1" s="1"/>
  <c r="V89" i="1" s="1"/>
  <c r="W89" i="1" s="1"/>
  <c r="X89" i="1" s="1"/>
  <c r="Y89" i="1" s="1"/>
  <c r="Z89" i="1" s="1"/>
  <c r="J90" i="1"/>
  <c r="K90" i="1" s="1"/>
  <c r="L90" i="1" s="1"/>
  <c r="M90" i="1" s="1"/>
  <c r="N90" i="1" s="1"/>
  <c r="O90" i="1" s="1"/>
  <c r="P88" i="1" s="1"/>
  <c r="Q88" i="1" s="1"/>
  <c r="R88" i="1" s="1"/>
  <c r="S88" i="1" s="1"/>
  <c r="T88" i="1" s="1"/>
  <c r="U88" i="1" s="1"/>
  <c r="V88" i="1" s="1"/>
  <c r="W88" i="1" s="1"/>
  <c r="X88" i="1" s="1"/>
  <c r="Y88" i="1" s="1"/>
  <c r="Z88" i="1" s="1"/>
  <c r="K89" i="1"/>
  <c r="L89" i="1" s="1"/>
  <c r="M89" i="1" s="1"/>
  <c r="N89" i="1" s="1"/>
  <c r="O89" i="1" s="1"/>
  <c r="P87" i="1" s="1"/>
  <c r="Q87" i="1" s="1"/>
  <c r="R87" i="1" s="1"/>
  <c r="S87" i="1" s="1"/>
  <c r="T87" i="1" s="1"/>
  <c r="U87" i="1" s="1"/>
  <c r="V87" i="1" s="1"/>
  <c r="W87" i="1" s="1"/>
  <c r="X87" i="1" s="1"/>
  <c r="Y87" i="1" s="1"/>
  <c r="Z87" i="1" s="1"/>
  <c r="J89" i="1"/>
  <c r="J88" i="1"/>
  <c r="K88" i="1" s="1"/>
  <c r="L88" i="1" s="1"/>
  <c r="M88" i="1" s="1"/>
  <c r="N88" i="1" s="1"/>
  <c r="O88" i="1" s="1"/>
  <c r="P86" i="1" s="1"/>
  <c r="Q86" i="1" s="1"/>
  <c r="R86" i="1" s="1"/>
  <c r="S86" i="1" s="1"/>
  <c r="T86" i="1" s="1"/>
  <c r="U86" i="1" s="1"/>
  <c r="V86" i="1" s="1"/>
  <c r="W86" i="1" s="1"/>
  <c r="X86" i="1" s="1"/>
  <c r="Y86" i="1" s="1"/>
  <c r="Z86" i="1" s="1"/>
  <c r="J87" i="1"/>
  <c r="K87" i="1" s="1"/>
  <c r="L87" i="1" s="1"/>
  <c r="M87" i="1" s="1"/>
  <c r="N87" i="1" s="1"/>
  <c r="O87" i="1" s="1"/>
  <c r="P85" i="1" s="1"/>
  <c r="Q85" i="1" s="1"/>
  <c r="R85" i="1" s="1"/>
  <c r="S85" i="1" s="1"/>
  <c r="T85" i="1" s="1"/>
  <c r="U85" i="1" s="1"/>
  <c r="V85" i="1" s="1"/>
  <c r="W85" i="1" s="1"/>
  <c r="X85" i="1" s="1"/>
  <c r="Y85" i="1" s="1"/>
  <c r="Z85" i="1" s="1"/>
  <c r="J86" i="1"/>
  <c r="K86" i="1" s="1"/>
  <c r="L86" i="1" s="1"/>
  <c r="M86" i="1" s="1"/>
  <c r="N86" i="1" s="1"/>
  <c r="O86" i="1" s="1"/>
  <c r="P84" i="1" s="1"/>
  <c r="Q84" i="1" s="1"/>
  <c r="R84" i="1" s="1"/>
  <c r="S84" i="1" s="1"/>
  <c r="T84" i="1" s="1"/>
  <c r="U84" i="1" s="1"/>
  <c r="V84" i="1" s="1"/>
  <c r="W84" i="1" s="1"/>
  <c r="X84" i="1" s="1"/>
  <c r="Y84" i="1" s="1"/>
  <c r="Z84" i="1" s="1"/>
  <c r="J85" i="1"/>
  <c r="K85" i="1" s="1"/>
  <c r="L85" i="1" s="1"/>
  <c r="M85" i="1" s="1"/>
  <c r="N85" i="1" s="1"/>
  <c r="O85" i="1" s="1"/>
  <c r="P83" i="1" s="1"/>
  <c r="Q83" i="1" s="1"/>
  <c r="R83" i="1" s="1"/>
  <c r="S83" i="1" s="1"/>
  <c r="T83" i="1" s="1"/>
  <c r="U83" i="1" s="1"/>
  <c r="V83" i="1" s="1"/>
  <c r="W83" i="1" s="1"/>
  <c r="X83" i="1" s="1"/>
  <c r="Y83" i="1" s="1"/>
  <c r="Z83" i="1" s="1"/>
  <c r="J84" i="1"/>
  <c r="K84" i="1" s="1"/>
  <c r="L84" i="1" s="1"/>
  <c r="M84" i="1" s="1"/>
  <c r="N84" i="1" s="1"/>
  <c r="O84" i="1" s="1"/>
  <c r="P82" i="1" s="1"/>
  <c r="Q82" i="1" s="1"/>
  <c r="R82" i="1" s="1"/>
  <c r="S82" i="1" s="1"/>
  <c r="T82" i="1" s="1"/>
  <c r="U82" i="1" s="1"/>
  <c r="V82" i="1" s="1"/>
  <c r="W82" i="1" s="1"/>
  <c r="X82" i="1" s="1"/>
  <c r="Y82" i="1" s="1"/>
  <c r="Z82" i="1" s="1"/>
  <c r="J83" i="1"/>
  <c r="K83" i="1" s="1"/>
  <c r="L83" i="1" s="1"/>
  <c r="M83" i="1" s="1"/>
  <c r="N83" i="1" s="1"/>
  <c r="O83" i="1" s="1"/>
  <c r="P81" i="1" s="1"/>
  <c r="Q81" i="1" s="1"/>
  <c r="R81" i="1" s="1"/>
  <c r="S81" i="1" s="1"/>
  <c r="T81" i="1" s="1"/>
  <c r="U81" i="1" s="1"/>
  <c r="V81" i="1" s="1"/>
  <c r="W81" i="1" s="1"/>
  <c r="X81" i="1" s="1"/>
  <c r="Y81" i="1" s="1"/>
  <c r="Z81" i="1" s="1"/>
  <c r="J82" i="1"/>
  <c r="K82" i="1" s="1"/>
  <c r="L82" i="1" s="1"/>
  <c r="M82" i="1" s="1"/>
  <c r="N82" i="1" s="1"/>
  <c r="O82" i="1" s="1"/>
  <c r="P80" i="1" s="1"/>
  <c r="Q80" i="1" s="1"/>
  <c r="R80" i="1" s="1"/>
  <c r="S80" i="1" s="1"/>
  <c r="T80" i="1" s="1"/>
  <c r="U80" i="1" s="1"/>
  <c r="V80" i="1" s="1"/>
  <c r="W80" i="1" s="1"/>
  <c r="X80" i="1" s="1"/>
  <c r="Y80" i="1" s="1"/>
  <c r="Z80" i="1" s="1"/>
  <c r="J81" i="1"/>
  <c r="K81" i="1" s="1"/>
  <c r="L81" i="1" s="1"/>
  <c r="M81" i="1" s="1"/>
  <c r="N81" i="1" s="1"/>
  <c r="O81" i="1" s="1"/>
  <c r="P79" i="1" s="1"/>
  <c r="Q79" i="1" s="1"/>
  <c r="R79" i="1" s="1"/>
  <c r="S79" i="1" s="1"/>
  <c r="T79" i="1" s="1"/>
  <c r="U79" i="1" s="1"/>
  <c r="V79" i="1" s="1"/>
  <c r="W79" i="1" s="1"/>
  <c r="X79" i="1" s="1"/>
  <c r="Y79" i="1" s="1"/>
  <c r="Z79" i="1" s="1"/>
  <c r="J80" i="1"/>
  <c r="K80" i="1" s="1"/>
  <c r="L80" i="1" s="1"/>
  <c r="M80" i="1" s="1"/>
  <c r="N80" i="1" s="1"/>
  <c r="O80" i="1" s="1"/>
  <c r="P78" i="1" s="1"/>
  <c r="Q78" i="1" s="1"/>
  <c r="R78" i="1" s="1"/>
  <c r="S78" i="1" s="1"/>
  <c r="T78" i="1" s="1"/>
  <c r="U78" i="1" s="1"/>
  <c r="V78" i="1" s="1"/>
  <c r="W78" i="1" s="1"/>
  <c r="X78" i="1" s="1"/>
  <c r="Y78" i="1" s="1"/>
  <c r="Z78" i="1" s="1"/>
  <c r="J79" i="1"/>
  <c r="K79" i="1" s="1"/>
  <c r="L79" i="1" s="1"/>
  <c r="M79" i="1" s="1"/>
  <c r="N79" i="1" s="1"/>
  <c r="O79" i="1" s="1"/>
  <c r="P77" i="1" s="1"/>
  <c r="Q77" i="1" s="1"/>
  <c r="R77" i="1" s="1"/>
  <c r="S77" i="1" s="1"/>
  <c r="T77" i="1" s="1"/>
  <c r="U77" i="1" s="1"/>
  <c r="V77" i="1" s="1"/>
  <c r="W77" i="1" s="1"/>
  <c r="X77" i="1" s="1"/>
  <c r="Y77" i="1" s="1"/>
  <c r="Z77" i="1" s="1"/>
  <c r="J78" i="1"/>
  <c r="K78" i="1" s="1"/>
  <c r="L78" i="1" s="1"/>
  <c r="M78" i="1" s="1"/>
  <c r="N78" i="1" s="1"/>
  <c r="O78" i="1" s="1"/>
  <c r="P76" i="1" s="1"/>
  <c r="Q76" i="1" s="1"/>
  <c r="R76" i="1" s="1"/>
  <c r="S76" i="1" s="1"/>
  <c r="T76" i="1" s="1"/>
  <c r="U76" i="1" s="1"/>
  <c r="V76" i="1" s="1"/>
  <c r="W76" i="1" s="1"/>
  <c r="X76" i="1" s="1"/>
  <c r="Y76" i="1" s="1"/>
  <c r="Z76" i="1" s="1"/>
  <c r="L77" i="1"/>
  <c r="M77" i="1" s="1"/>
  <c r="N77" i="1" s="1"/>
  <c r="O77" i="1" s="1"/>
  <c r="P75" i="1" s="1"/>
  <c r="Q75" i="1" s="1"/>
  <c r="R75" i="1" s="1"/>
  <c r="S75" i="1" s="1"/>
  <c r="T75" i="1" s="1"/>
  <c r="U75" i="1" s="1"/>
  <c r="V75" i="1" s="1"/>
  <c r="W75" i="1" s="1"/>
  <c r="X75" i="1" s="1"/>
  <c r="Y75" i="1" s="1"/>
  <c r="Z75" i="1" s="1"/>
  <c r="J77" i="1"/>
  <c r="K77" i="1" s="1"/>
  <c r="J76" i="1"/>
  <c r="K76" i="1" s="1"/>
  <c r="L76" i="1" s="1"/>
  <c r="M76" i="1" s="1"/>
  <c r="N76" i="1" s="1"/>
  <c r="O76" i="1" s="1"/>
  <c r="P74" i="1" s="1"/>
  <c r="Q74" i="1" s="1"/>
  <c r="R74" i="1" s="1"/>
  <c r="S74" i="1" s="1"/>
  <c r="T74" i="1" s="1"/>
  <c r="U74" i="1" s="1"/>
  <c r="V74" i="1" s="1"/>
  <c r="W74" i="1" s="1"/>
  <c r="X74" i="1" s="1"/>
  <c r="Y74" i="1" s="1"/>
  <c r="Z74" i="1" s="1"/>
  <c r="J75" i="1"/>
  <c r="K75" i="1" s="1"/>
  <c r="L75" i="1" s="1"/>
  <c r="M75" i="1" s="1"/>
  <c r="N75" i="1" s="1"/>
  <c r="O75" i="1" s="1"/>
  <c r="P73" i="1" s="1"/>
  <c r="Q73" i="1" s="1"/>
  <c r="R73" i="1" s="1"/>
  <c r="S73" i="1" s="1"/>
  <c r="T73" i="1" s="1"/>
  <c r="U73" i="1" s="1"/>
  <c r="V73" i="1" s="1"/>
  <c r="W73" i="1" s="1"/>
  <c r="X73" i="1" s="1"/>
  <c r="Y73" i="1" s="1"/>
  <c r="Z73" i="1" s="1"/>
  <c r="N74" i="1"/>
  <c r="O74" i="1" s="1"/>
  <c r="P72" i="1" s="1"/>
  <c r="Q72" i="1" s="1"/>
  <c r="R72" i="1" s="1"/>
  <c r="S72" i="1" s="1"/>
  <c r="T72" i="1" s="1"/>
  <c r="U72" i="1" s="1"/>
  <c r="V72" i="1" s="1"/>
  <c r="W72" i="1" s="1"/>
  <c r="X72" i="1" s="1"/>
  <c r="Y72" i="1" s="1"/>
  <c r="Z72" i="1" s="1"/>
  <c r="J74" i="1"/>
  <c r="K74" i="1" s="1"/>
  <c r="L74" i="1" s="1"/>
  <c r="J73" i="1"/>
  <c r="K73" i="1" s="1"/>
  <c r="L73" i="1" s="1"/>
  <c r="M73" i="1" s="1"/>
  <c r="N73" i="1" s="1"/>
  <c r="O73" i="1" s="1"/>
  <c r="P71" i="1" s="1"/>
  <c r="Q71" i="1" s="1"/>
  <c r="R71" i="1" s="1"/>
  <c r="S71" i="1" s="1"/>
  <c r="T71" i="1" s="1"/>
  <c r="U71" i="1" s="1"/>
  <c r="V71" i="1" s="1"/>
  <c r="W71" i="1" s="1"/>
  <c r="X71" i="1" s="1"/>
  <c r="Y71" i="1" s="1"/>
  <c r="Z71" i="1" s="1"/>
  <c r="J72" i="1"/>
  <c r="K72" i="1" s="1"/>
  <c r="L72" i="1" s="1"/>
  <c r="M72" i="1" s="1"/>
  <c r="N72" i="1" s="1"/>
  <c r="O72" i="1" s="1"/>
  <c r="P70" i="1" s="1"/>
  <c r="Q70" i="1" s="1"/>
  <c r="R70" i="1" s="1"/>
  <c r="S70" i="1" s="1"/>
  <c r="T70" i="1" s="1"/>
  <c r="U70" i="1" s="1"/>
  <c r="V70" i="1" s="1"/>
  <c r="W70" i="1" s="1"/>
  <c r="X70" i="1" s="1"/>
  <c r="Y70" i="1" s="1"/>
  <c r="Z70" i="1" s="1"/>
  <c r="L71" i="1"/>
  <c r="M71" i="1" s="1"/>
  <c r="N71" i="1" s="1"/>
  <c r="O71" i="1" s="1"/>
  <c r="P69" i="1" s="1"/>
  <c r="Q69" i="1" s="1"/>
  <c r="R69" i="1" s="1"/>
  <c r="S69" i="1" s="1"/>
  <c r="T69" i="1" s="1"/>
  <c r="U69" i="1" s="1"/>
  <c r="V69" i="1" s="1"/>
  <c r="W69" i="1" s="1"/>
  <c r="X69" i="1" s="1"/>
  <c r="Y69" i="1" s="1"/>
  <c r="Z69" i="1" s="1"/>
  <c r="K71" i="1"/>
  <c r="J71" i="1"/>
  <c r="M70" i="1"/>
  <c r="N70" i="1" s="1"/>
  <c r="O70" i="1" s="1"/>
  <c r="P68" i="1" s="1"/>
  <c r="Q68" i="1" s="1"/>
  <c r="R68" i="1" s="1"/>
  <c r="S68" i="1" s="1"/>
  <c r="J70" i="1"/>
  <c r="K70" i="1" s="1"/>
  <c r="J69" i="1"/>
  <c r="K69" i="1" s="1"/>
  <c r="L69" i="1" s="1"/>
  <c r="M69" i="1" s="1"/>
  <c r="N69" i="1" s="1"/>
  <c r="O69" i="1" s="1"/>
  <c r="P67" i="1" s="1"/>
  <c r="Q67" i="1" s="1"/>
  <c r="R67" i="1" s="1"/>
  <c r="S67" i="1" s="1"/>
  <c r="T67" i="1" s="1"/>
  <c r="U67" i="1" s="1"/>
  <c r="V67" i="1" s="1"/>
  <c r="W67" i="1" s="1"/>
  <c r="X67" i="1" s="1"/>
  <c r="Y67" i="1" s="1"/>
  <c r="Z67" i="1" s="1"/>
  <c r="T68" i="1"/>
  <c r="U68" i="1" s="1"/>
  <c r="V68" i="1" s="1"/>
  <c r="W68" i="1" s="1"/>
  <c r="X68" i="1" s="1"/>
  <c r="Y68" i="1" s="1"/>
  <c r="Z68" i="1" s="1"/>
  <c r="M68" i="1"/>
  <c r="N68" i="1" s="1"/>
  <c r="O68" i="1" s="1"/>
  <c r="P66" i="1" s="1"/>
  <c r="J68" i="1"/>
  <c r="K68" i="1" s="1"/>
  <c r="J67" i="1"/>
  <c r="Q66" i="1"/>
  <c r="R66" i="1" s="1"/>
  <c r="S66" i="1" s="1"/>
  <c r="T66" i="1" s="1"/>
  <c r="U66" i="1" s="1"/>
  <c r="V66" i="1" s="1"/>
  <c r="W66" i="1" s="1"/>
  <c r="X66" i="1" s="1"/>
  <c r="Y66" i="1" s="1"/>
  <c r="Z66" i="1" s="1"/>
  <c r="M66" i="1"/>
  <c r="N66" i="1" s="1"/>
  <c r="K66" i="1"/>
  <c r="J66" i="1"/>
  <c r="I65" i="1"/>
  <c r="I11" i="1" s="1"/>
  <c r="K64" i="1"/>
  <c r="F63" i="1"/>
  <c r="J57" i="1"/>
  <c r="K57" i="1" s="1"/>
  <c r="L57" i="1" s="1"/>
  <c r="M57" i="1" s="1"/>
  <c r="N57" i="1" s="1"/>
  <c r="O57" i="1" s="1"/>
  <c r="P55" i="1" s="1"/>
  <c r="Q55" i="1" s="1"/>
  <c r="R55" i="1" s="1"/>
  <c r="S55" i="1" s="1"/>
  <c r="T55" i="1" s="1"/>
  <c r="U55" i="1" s="1"/>
  <c r="V55" i="1" s="1"/>
  <c r="W55" i="1" s="1"/>
  <c r="X55" i="1" s="1"/>
  <c r="Y55" i="1" s="1"/>
  <c r="Z55" i="1" s="1"/>
  <c r="J56" i="1"/>
  <c r="K56" i="1" s="1"/>
  <c r="L56" i="1" s="1"/>
  <c r="M56" i="1" s="1"/>
  <c r="N56" i="1" s="1"/>
  <c r="O56" i="1" s="1"/>
  <c r="P54" i="1" s="1"/>
  <c r="Q54" i="1" s="1"/>
  <c r="R54" i="1" s="1"/>
  <c r="S54" i="1" s="1"/>
  <c r="T54" i="1" s="1"/>
  <c r="U54" i="1" s="1"/>
  <c r="V54" i="1" s="1"/>
  <c r="W54" i="1" s="1"/>
  <c r="X54" i="1" s="1"/>
  <c r="Y54" i="1" s="1"/>
  <c r="Z54" i="1" s="1"/>
  <c r="K53" i="1"/>
  <c r="L53" i="1" s="1"/>
  <c r="M53" i="1" s="1"/>
  <c r="N53" i="1" s="1"/>
  <c r="O53" i="1" s="1"/>
  <c r="P53" i="1" s="1"/>
  <c r="Q53" i="1" s="1"/>
  <c r="R53" i="1" s="1"/>
  <c r="S53" i="1" s="1"/>
  <c r="T53" i="1" s="1"/>
  <c r="U53" i="1" s="1"/>
  <c r="V53" i="1" s="1"/>
  <c r="W53" i="1" s="1"/>
  <c r="X53" i="1" s="1"/>
  <c r="Y53" i="1" s="1"/>
  <c r="Z53" i="1" s="1"/>
  <c r="J53" i="1"/>
  <c r="J52" i="1"/>
  <c r="K52" i="1" s="1"/>
  <c r="L52" i="1" s="1"/>
  <c r="M52" i="1" s="1"/>
  <c r="N52" i="1" s="1"/>
  <c r="O52" i="1" s="1"/>
  <c r="P52" i="1" s="1"/>
  <c r="Q52" i="1" s="1"/>
  <c r="R52" i="1" s="1"/>
  <c r="S52" i="1" s="1"/>
  <c r="T52" i="1" s="1"/>
  <c r="U52" i="1" s="1"/>
  <c r="V52" i="1" s="1"/>
  <c r="W52" i="1" s="1"/>
  <c r="X52" i="1" s="1"/>
  <c r="Y52" i="1" s="1"/>
  <c r="Z52" i="1" s="1"/>
  <c r="J51" i="1"/>
  <c r="K51" i="1" s="1"/>
  <c r="L51" i="1" s="1"/>
  <c r="M51" i="1" s="1"/>
  <c r="N51" i="1" s="1"/>
  <c r="O51" i="1" s="1"/>
  <c r="P51" i="1" s="1"/>
  <c r="Q51" i="1" s="1"/>
  <c r="R51" i="1" s="1"/>
  <c r="S51" i="1" s="1"/>
  <c r="T51" i="1" s="1"/>
  <c r="U51" i="1" s="1"/>
  <c r="V51" i="1" s="1"/>
  <c r="W51" i="1" s="1"/>
  <c r="X51" i="1" s="1"/>
  <c r="Y51" i="1" s="1"/>
  <c r="Z51" i="1" s="1"/>
  <c r="M50" i="1"/>
  <c r="N50" i="1" s="1"/>
  <c r="O50" i="1" s="1"/>
  <c r="P50" i="1" s="1"/>
  <c r="Q50" i="1" s="1"/>
  <c r="R50" i="1" s="1"/>
  <c r="S50" i="1" s="1"/>
  <c r="T50" i="1" s="1"/>
  <c r="U50" i="1" s="1"/>
  <c r="V50" i="1" s="1"/>
  <c r="W50" i="1" s="1"/>
  <c r="X50" i="1" s="1"/>
  <c r="Y50" i="1" s="1"/>
  <c r="Z50" i="1" s="1"/>
  <c r="J50" i="1"/>
  <c r="K50" i="1" s="1"/>
  <c r="O49" i="1"/>
  <c r="P49" i="1" s="1"/>
  <c r="Q49" i="1" s="1"/>
  <c r="R49" i="1" s="1"/>
  <c r="S49" i="1" s="1"/>
  <c r="T49" i="1" s="1"/>
  <c r="U49" i="1" s="1"/>
  <c r="V49" i="1" s="1"/>
  <c r="W49" i="1" s="1"/>
  <c r="X49" i="1" s="1"/>
  <c r="Y49" i="1" s="1"/>
  <c r="Z49" i="1" s="1"/>
  <c r="N49" i="1"/>
  <c r="J49" i="1"/>
  <c r="J48" i="1"/>
  <c r="K48" i="1" s="1"/>
  <c r="L48" i="1" s="1"/>
  <c r="M48" i="1" s="1"/>
  <c r="N48" i="1" s="1"/>
  <c r="O48" i="1" s="1"/>
  <c r="P48" i="1" s="1"/>
  <c r="Q48" i="1" s="1"/>
  <c r="R48" i="1" s="1"/>
  <c r="S48" i="1" s="1"/>
  <c r="T48" i="1" s="1"/>
  <c r="U48" i="1" s="1"/>
  <c r="V48" i="1" s="1"/>
  <c r="W48" i="1" s="1"/>
  <c r="X48" i="1" s="1"/>
  <c r="Y48" i="1" s="1"/>
  <c r="Z48" i="1" s="1"/>
  <c r="J47" i="1"/>
  <c r="K47" i="1" s="1"/>
  <c r="L47" i="1" s="1"/>
  <c r="M47" i="1" s="1"/>
  <c r="N47" i="1" s="1"/>
  <c r="O47" i="1" s="1"/>
  <c r="P37" i="1" s="1"/>
  <c r="Q37" i="1" s="1"/>
  <c r="R37" i="1" s="1"/>
  <c r="S37" i="1" s="1"/>
  <c r="T37" i="1" s="1"/>
  <c r="U37" i="1" s="1"/>
  <c r="V37" i="1" s="1"/>
  <c r="W37" i="1" s="1"/>
  <c r="X37" i="1" s="1"/>
  <c r="Y37" i="1" s="1"/>
  <c r="Z37" i="1" s="1"/>
  <c r="J46" i="1"/>
  <c r="K46" i="1" s="1"/>
  <c r="L46" i="1" s="1"/>
  <c r="M46" i="1" s="1"/>
  <c r="N46" i="1" s="1"/>
  <c r="O46" i="1" s="1"/>
  <c r="P36" i="1" s="1"/>
  <c r="Q36" i="1" s="1"/>
  <c r="R36" i="1" s="1"/>
  <c r="S36" i="1" s="1"/>
  <c r="T36" i="1" s="1"/>
  <c r="U36" i="1" s="1"/>
  <c r="V36" i="1" s="1"/>
  <c r="W36" i="1" s="1"/>
  <c r="X36" i="1" s="1"/>
  <c r="Y36" i="1" s="1"/>
  <c r="Z36" i="1" s="1"/>
  <c r="J45" i="1"/>
  <c r="K45" i="1" s="1"/>
  <c r="L45" i="1" s="1"/>
  <c r="M45" i="1" s="1"/>
  <c r="N45" i="1" s="1"/>
  <c r="O45" i="1" s="1"/>
  <c r="P45" i="1" s="1"/>
  <c r="Q45" i="1" s="1"/>
  <c r="R45" i="1" s="1"/>
  <c r="S45" i="1" s="1"/>
  <c r="T45" i="1" s="1"/>
  <c r="U45" i="1" s="1"/>
  <c r="V45" i="1" s="1"/>
  <c r="W45" i="1" s="1"/>
  <c r="X45" i="1" s="1"/>
  <c r="Y45" i="1" s="1"/>
  <c r="Z45" i="1" s="1"/>
  <c r="J44" i="1"/>
  <c r="K44" i="1" s="1"/>
  <c r="L44" i="1" s="1"/>
  <c r="M44" i="1" s="1"/>
  <c r="N44" i="1" s="1"/>
  <c r="O44" i="1" s="1"/>
  <c r="P44" i="1" s="1"/>
  <c r="Q44" i="1" s="1"/>
  <c r="R44" i="1" s="1"/>
  <c r="S44" i="1" s="1"/>
  <c r="T44" i="1" s="1"/>
  <c r="U44" i="1" s="1"/>
  <c r="V44" i="1" s="1"/>
  <c r="W44" i="1" s="1"/>
  <c r="X44" i="1" s="1"/>
  <c r="Y44" i="1" s="1"/>
  <c r="Z44" i="1" s="1"/>
  <c r="J43" i="1"/>
  <c r="K43" i="1" s="1"/>
  <c r="L43" i="1" s="1"/>
  <c r="M43" i="1" s="1"/>
  <c r="N43" i="1" s="1"/>
  <c r="O43" i="1" s="1"/>
  <c r="P43" i="1" s="1"/>
  <c r="Q43" i="1" s="1"/>
  <c r="R43" i="1" s="1"/>
  <c r="S43" i="1" s="1"/>
  <c r="T43" i="1" s="1"/>
  <c r="U43" i="1" s="1"/>
  <c r="V43" i="1" s="1"/>
  <c r="W43" i="1" s="1"/>
  <c r="X43" i="1" s="1"/>
  <c r="Y43" i="1" s="1"/>
  <c r="Z43" i="1" s="1"/>
  <c r="J42" i="1"/>
  <c r="K42" i="1" s="1"/>
  <c r="L42" i="1" s="1"/>
  <c r="M42" i="1" s="1"/>
  <c r="N42" i="1" s="1"/>
  <c r="O42" i="1" s="1"/>
  <c r="P42" i="1" s="1"/>
  <c r="Q42" i="1" s="1"/>
  <c r="R42" i="1" s="1"/>
  <c r="S42" i="1" s="1"/>
  <c r="T42" i="1" s="1"/>
  <c r="U42" i="1" s="1"/>
  <c r="V42" i="1" s="1"/>
  <c r="W42" i="1" s="1"/>
  <c r="X42" i="1" s="1"/>
  <c r="Y42" i="1" s="1"/>
  <c r="Z42" i="1" s="1"/>
  <c r="J41" i="1"/>
  <c r="K41" i="1" s="1"/>
  <c r="L41" i="1" s="1"/>
  <c r="M41" i="1" s="1"/>
  <c r="N41" i="1" s="1"/>
  <c r="O41" i="1" s="1"/>
  <c r="P41" i="1" s="1"/>
  <c r="Q41" i="1" s="1"/>
  <c r="R41" i="1" s="1"/>
  <c r="S41" i="1" s="1"/>
  <c r="T41" i="1" s="1"/>
  <c r="U41" i="1" s="1"/>
  <c r="V41" i="1" s="1"/>
  <c r="W41" i="1" s="1"/>
  <c r="X41" i="1" s="1"/>
  <c r="Y41" i="1" s="1"/>
  <c r="Z41" i="1" s="1"/>
  <c r="J40" i="1"/>
  <c r="K40" i="1" s="1"/>
  <c r="L40" i="1" s="1"/>
  <c r="M40" i="1" s="1"/>
  <c r="N40" i="1" s="1"/>
  <c r="O40" i="1" s="1"/>
  <c r="P40" i="1" s="1"/>
  <c r="Q40" i="1" s="1"/>
  <c r="R40" i="1" s="1"/>
  <c r="S40" i="1" s="1"/>
  <c r="T40" i="1" s="1"/>
  <c r="U40" i="1" s="1"/>
  <c r="V40" i="1" s="1"/>
  <c r="W40" i="1" s="1"/>
  <c r="X40" i="1" s="1"/>
  <c r="Y40" i="1" s="1"/>
  <c r="Z40" i="1" s="1"/>
  <c r="P39" i="1"/>
  <c r="Q39" i="1" s="1"/>
  <c r="R39" i="1" s="1"/>
  <c r="S39" i="1" s="1"/>
  <c r="T39" i="1" s="1"/>
  <c r="U39" i="1" s="1"/>
  <c r="V39" i="1" s="1"/>
  <c r="W39" i="1" s="1"/>
  <c r="X39" i="1" s="1"/>
  <c r="Y39" i="1" s="1"/>
  <c r="Z39" i="1" s="1"/>
  <c r="J39" i="1"/>
  <c r="K39" i="1" s="1"/>
  <c r="L39" i="1" s="1"/>
  <c r="M39" i="1" s="1"/>
  <c r="N39" i="1" s="1"/>
  <c r="O39" i="1" s="1"/>
  <c r="J38" i="1"/>
  <c r="K38" i="1" s="1"/>
  <c r="L38" i="1" s="1"/>
  <c r="M38" i="1" s="1"/>
  <c r="N38" i="1" s="1"/>
  <c r="O38" i="1" s="1"/>
  <c r="J37" i="1"/>
  <c r="K37" i="1" s="1"/>
  <c r="L37" i="1" s="1"/>
  <c r="M37" i="1" s="1"/>
  <c r="N37" i="1" s="1"/>
  <c r="O37" i="1" s="1"/>
  <c r="P47" i="1" s="1"/>
  <c r="Q47" i="1" s="1"/>
  <c r="R47" i="1" s="1"/>
  <c r="S47" i="1" s="1"/>
  <c r="T47" i="1" s="1"/>
  <c r="U47" i="1" s="1"/>
  <c r="V47" i="1" s="1"/>
  <c r="W47" i="1" s="1"/>
  <c r="X47" i="1" s="1"/>
  <c r="Y47" i="1" s="1"/>
  <c r="Z47" i="1" s="1"/>
  <c r="J36" i="1"/>
  <c r="K36" i="1" s="1"/>
  <c r="L36" i="1" s="1"/>
  <c r="M36" i="1" s="1"/>
  <c r="N36" i="1" s="1"/>
  <c r="O36" i="1" s="1"/>
  <c r="P46" i="1" s="1"/>
  <c r="Q46" i="1" s="1"/>
  <c r="R46" i="1" s="1"/>
  <c r="S46" i="1" s="1"/>
  <c r="T46" i="1" s="1"/>
  <c r="U46" i="1" s="1"/>
  <c r="V46" i="1" s="1"/>
  <c r="W46" i="1" s="1"/>
  <c r="X46" i="1" s="1"/>
  <c r="Y46" i="1" s="1"/>
  <c r="Z46" i="1" s="1"/>
  <c r="Q35" i="1"/>
  <c r="R35" i="1" s="1"/>
  <c r="S35" i="1" s="1"/>
  <c r="T35" i="1" s="1"/>
  <c r="U35" i="1" s="1"/>
  <c r="V35" i="1" s="1"/>
  <c r="W35" i="1" s="1"/>
  <c r="X35" i="1" s="1"/>
  <c r="Y35" i="1" s="1"/>
  <c r="Z35" i="1" s="1"/>
  <c r="J35" i="1"/>
  <c r="Q34" i="1"/>
  <c r="R34" i="1" s="1"/>
  <c r="S34" i="1" s="1"/>
  <c r="T34" i="1" s="1"/>
  <c r="U34" i="1" s="1"/>
  <c r="V34" i="1" s="1"/>
  <c r="W34" i="1" s="1"/>
  <c r="X34" i="1" s="1"/>
  <c r="Y34" i="1" s="1"/>
  <c r="Z34" i="1" s="1"/>
  <c r="M34" i="1"/>
  <c r="N34" i="1" s="1"/>
  <c r="O34" i="1" s="1"/>
  <c r="P38" i="1" s="1"/>
  <c r="Q38" i="1" s="1"/>
  <c r="R38" i="1" s="1"/>
  <c r="S38" i="1" s="1"/>
  <c r="T38" i="1" s="1"/>
  <c r="U38" i="1" s="1"/>
  <c r="V38" i="1" s="1"/>
  <c r="W38" i="1" s="1"/>
  <c r="X38" i="1" s="1"/>
  <c r="Y38" i="1" s="1"/>
  <c r="Z38" i="1" s="1"/>
  <c r="L34" i="1"/>
  <c r="K34" i="1"/>
  <c r="J34" i="1"/>
  <c r="J33" i="1"/>
  <c r="K33" i="1" s="1"/>
  <c r="L33" i="1" s="1"/>
  <c r="M33" i="1" s="1"/>
  <c r="N33" i="1" s="1"/>
  <c r="O33" i="1" s="1"/>
  <c r="P33" i="1" s="1"/>
  <c r="Q33" i="1" s="1"/>
  <c r="R33" i="1" s="1"/>
  <c r="S33" i="1" s="1"/>
  <c r="T33" i="1" s="1"/>
  <c r="U33" i="1" s="1"/>
  <c r="V33" i="1" s="1"/>
  <c r="W33" i="1" s="1"/>
  <c r="X33" i="1" s="1"/>
  <c r="Y33" i="1" s="1"/>
  <c r="Z33" i="1" s="1"/>
  <c r="J32" i="1"/>
  <c r="K32" i="1" s="1"/>
  <c r="L32" i="1" s="1"/>
  <c r="M32" i="1" s="1"/>
  <c r="N32" i="1" s="1"/>
  <c r="O32" i="1" s="1"/>
  <c r="P32" i="1" s="1"/>
  <c r="Q32" i="1" s="1"/>
  <c r="R32" i="1" s="1"/>
  <c r="S32" i="1" s="1"/>
  <c r="T32" i="1" s="1"/>
  <c r="U32" i="1" s="1"/>
  <c r="V32" i="1" s="1"/>
  <c r="W32" i="1" s="1"/>
  <c r="X32" i="1" s="1"/>
  <c r="Y32" i="1" s="1"/>
  <c r="Z32" i="1" s="1"/>
  <c r="J31" i="1"/>
  <c r="K31" i="1" s="1"/>
  <c r="L31" i="1" s="1"/>
  <c r="M31" i="1" s="1"/>
  <c r="N31" i="1" s="1"/>
  <c r="O31" i="1" s="1"/>
  <c r="P31" i="1" s="1"/>
  <c r="Q31" i="1" s="1"/>
  <c r="R31" i="1" s="1"/>
  <c r="S31" i="1" s="1"/>
  <c r="T31" i="1" s="1"/>
  <c r="U31" i="1" s="1"/>
  <c r="V31" i="1" s="1"/>
  <c r="W31" i="1" s="1"/>
  <c r="X31" i="1" s="1"/>
  <c r="Y31" i="1" s="1"/>
  <c r="Z31" i="1" s="1"/>
  <c r="J30" i="1"/>
  <c r="K30" i="1" s="1"/>
  <c r="L30" i="1" s="1"/>
  <c r="M30" i="1" s="1"/>
  <c r="N30" i="1" s="1"/>
  <c r="O30" i="1" s="1"/>
  <c r="P30" i="1" s="1"/>
  <c r="Q30" i="1" s="1"/>
  <c r="R30" i="1" s="1"/>
  <c r="S30" i="1" s="1"/>
  <c r="T30" i="1" s="1"/>
  <c r="U30" i="1" s="1"/>
  <c r="V30" i="1" s="1"/>
  <c r="W30" i="1" s="1"/>
  <c r="X30" i="1" s="1"/>
  <c r="Y30" i="1" s="1"/>
  <c r="Z30" i="1" s="1"/>
  <c r="J29" i="1"/>
  <c r="K29" i="1" s="1"/>
  <c r="J28" i="1"/>
  <c r="K28" i="1" s="1"/>
  <c r="L28" i="1" s="1"/>
  <c r="M28" i="1" s="1"/>
  <c r="I27" i="1"/>
  <c r="I10" i="1" s="1"/>
  <c r="K26" i="1"/>
  <c r="K25" i="1"/>
  <c r="K99" i="1" s="1"/>
  <c r="I16" i="1"/>
  <c r="I15" i="1"/>
  <c r="I17" i="1" s="1"/>
  <c r="G13" i="1"/>
  <c r="L9" i="1"/>
  <c r="L136" i="1" s="1"/>
  <c r="M136" i="1" s="1"/>
  <c r="N136" i="1" s="1"/>
  <c r="O136" i="1" s="1"/>
  <c r="P134" i="1" s="1"/>
  <c r="Q134" i="1" s="1"/>
  <c r="R134" i="1" s="1"/>
  <c r="S134" i="1" s="1"/>
  <c r="T134" i="1" s="1"/>
  <c r="U134" i="1" s="1"/>
  <c r="V134" i="1" s="1"/>
  <c r="W134" i="1" s="1"/>
  <c r="X134" i="1" s="1"/>
  <c r="Y134" i="1" s="1"/>
  <c r="Z134" i="1" s="1"/>
  <c r="K8" i="1"/>
  <c r="K7" i="1" s="1"/>
  <c r="K174" i="1" l="1"/>
  <c r="L174" i="1" s="1"/>
  <c r="M174" i="1" s="1"/>
  <c r="J173" i="1"/>
  <c r="J14" i="1" s="1"/>
  <c r="AB11" i="4"/>
  <c r="N19" i="4"/>
  <c r="AL19" i="4"/>
  <c r="AD11" i="4"/>
  <c r="K67" i="1"/>
  <c r="L67" i="1" s="1"/>
  <c r="M67" i="1" s="1"/>
  <c r="J65" i="1"/>
  <c r="J11" i="1" s="1"/>
  <c r="O19" i="4"/>
  <c r="AA19" i="4"/>
  <c r="AJ11" i="4"/>
  <c r="AJ13" i="4"/>
  <c r="AV11" i="4"/>
  <c r="L26" i="1"/>
  <c r="M26" i="1" s="1"/>
  <c r="N26" i="1" s="1"/>
  <c r="O26" i="1" s="1"/>
  <c r="P26" i="1" s="1"/>
  <c r="Q26" i="1" s="1"/>
  <c r="R26" i="1" s="1"/>
  <c r="S26" i="1" s="1"/>
  <c r="T26" i="1" s="1"/>
  <c r="U26" i="1" s="1"/>
  <c r="V26" i="1" s="1"/>
  <c r="W26" i="1" s="1"/>
  <c r="X26" i="1" s="1"/>
  <c r="Y26" i="1" s="1"/>
  <c r="Z26" i="1" s="1"/>
  <c r="L172" i="1"/>
  <c r="M172" i="1" s="1"/>
  <c r="N172" i="1" s="1"/>
  <c r="O172" i="1" s="1"/>
  <c r="P170" i="1" s="1"/>
  <c r="Q170" i="1" s="1"/>
  <c r="R170" i="1" s="1"/>
  <c r="S170" i="1" s="1"/>
  <c r="T170" i="1" s="1"/>
  <c r="U170" i="1" s="1"/>
  <c r="V170" i="1" s="1"/>
  <c r="W170" i="1" s="1"/>
  <c r="X170" i="1" s="1"/>
  <c r="Y170" i="1" s="1"/>
  <c r="Z170" i="1" s="1"/>
  <c r="L64" i="1"/>
  <c r="M64" i="1" s="1"/>
  <c r="N64" i="1" s="1"/>
  <c r="O64" i="1" s="1"/>
  <c r="P62" i="1" s="1"/>
  <c r="Q62" i="1" s="1"/>
  <c r="R62" i="1" s="1"/>
  <c r="S62" i="1" s="1"/>
  <c r="T62" i="1" s="1"/>
  <c r="U62" i="1" s="1"/>
  <c r="V62" i="1" s="1"/>
  <c r="W62" i="1" s="1"/>
  <c r="X62" i="1" s="1"/>
  <c r="Y62" i="1" s="1"/>
  <c r="Z62" i="1" s="1"/>
  <c r="P19" i="4"/>
  <c r="AB19" i="4"/>
  <c r="AN19" i="4"/>
  <c r="AK13" i="4"/>
  <c r="AK11" i="4"/>
  <c r="M9" i="1"/>
  <c r="M8" i="1" s="1"/>
  <c r="M25" i="1" s="1"/>
  <c r="I17" i="4"/>
  <c r="H42" i="6" s="1"/>
  <c r="E19" i="4"/>
  <c r="Q19" i="4"/>
  <c r="AC19" i="4"/>
  <c r="AO19" i="4"/>
  <c r="AL13" i="4"/>
  <c r="AL11" i="4"/>
  <c r="X13" i="4"/>
  <c r="H18" i="4"/>
  <c r="G31" i="6" s="1"/>
  <c r="AI11" i="4"/>
  <c r="AG13" i="4"/>
  <c r="J19" i="4"/>
  <c r="AH19" i="4"/>
  <c r="AT19" i="4"/>
  <c r="AE11" i="4"/>
  <c r="G17" i="4"/>
  <c r="F42" i="6" s="1"/>
  <c r="I18" i="4"/>
  <c r="H31" i="6" s="1"/>
  <c r="M19" i="4"/>
  <c r="Y19" i="4"/>
  <c r="AK19" i="4"/>
  <c r="R18" i="4"/>
  <c r="Q31" i="6" s="1"/>
  <c r="V19" i="4"/>
  <c r="E17" i="4"/>
  <c r="D42" i="6" s="1"/>
  <c r="D46" i="6" s="1"/>
  <c r="D49" i="6" s="1"/>
  <c r="P18" i="4"/>
  <c r="O31" i="6" s="1"/>
  <c r="H17" i="4"/>
  <c r="G42" i="6" s="1"/>
  <c r="Z19" i="4"/>
  <c r="N101" i="1"/>
  <c r="N12" i="1" s="1"/>
  <c r="O102" i="1"/>
  <c r="O66" i="1"/>
  <c r="K27" i="1"/>
  <c r="K10" i="1" s="1"/>
  <c r="L29" i="1"/>
  <c r="M137" i="1"/>
  <c r="M13" i="1" s="1"/>
  <c r="N28" i="1"/>
  <c r="L137" i="1"/>
  <c r="L13" i="1" s="1"/>
  <c r="L65" i="1"/>
  <c r="L11" i="1" s="1"/>
  <c r="M101" i="1"/>
  <c r="M12" i="1" s="1"/>
  <c r="L248" i="1"/>
  <c r="M248" i="1" s="1"/>
  <c r="N248" i="1" s="1"/>
  <c r="O248" i="1" s="1"/>
  <c r="P246" i="1" s="1"/>
  <c r="Q246" i="1" s="1"/>
  <c r="R246" i="1" s="1"/>
  <c r="S246" i="1" s="1"/>
  <c r="T246" i="1" s="1"/>
  <c r="U246" i="1" s="1"/>
  <c r="V246" i="1" s="1"/>
  <c r="W246" i="1" s="1"/>
  <c r="X246" i="1" s="1"/>
  <c r="Y246" i="1" s="1"/>
  <c r="Z246" i="1" s="1"/>
  <c r="K245" i="1"/>
  <c r="K16" i="1" s="1"/>
  <c r="G16" i="1"/>
  <c r="I9" i="1"/>
  <c r="J27" i="1"/>
  <c r="J10" i="1" s="1"/>
  <c r="K137" i="1"/>
  <c r="K13" i="1" s="1"/>
  <c r="M27" i="4"/>
  <c r="N27" i="4" s="1"/>
  <c r="L17" i="4"/>
  <c r="I42" i="6"/>
  <c r="J42" i="6"/>
  <c r="T11" i="4"/>
  <c r="T13" i="4"/>
  <c r="AR13" i="4"/>
  <c r="AR11" i="4"/>
  <c r="J137" i="1"/>
  <c r="J13" i="1" s="1"/>
  <c r="L101" i="1"/>
  <c r="L12" i="1" s="1"/>
  <c r="AF13" i="4"/>
  <c r="U11" i="4"/>
  <c r="U13" i="4"/>
  <c r="AS13" i="4"/>
  <c r="AS11" i="4"/>
  <c r="K243" i="1"/>
  <c r="K171" i="1"/>
  <c r="K135" i="1"/>
  <c r="K63" i="1"/>
  <c r="K207" i="1"/>
  <c r="L8" i="1"/>
  <c r="L244" i="1"/>
  <c r="M244" i="1" s="1"/>
  <c r="N244" i="1" s="1"/>
  <c r="O244" i="1" s="1"/>
  <c r="P242" i="1" s="1"/>
  <c r="Q242" i="1" s="1"/>
  <c r="R242" i="1" s="1"/>
  <c r="S242" i="1" s="1"/>
  <c r="T242" i="1" s="1"/>
  <c r="U242" i="1" s="1"/>
  <c r="V242" i="1" s="1"/>
  <c r="W242" i="1" s="1"/>
  <c r="X242" i="1" s="1"/>
  <c r="Y242" i="1" s="1"/>
  <c r="Z242" i="1" s="1"/>
  <c r="L208" i="1"/>
  <c r="M208" i="1" s="1"/>
  <c r="N208" i="1" s="1"/>
  <c r="O208" i="1" s="1"/>
  <c r="P206" i="1" s="1"/>
  <c r="Q206" i="1" s="1"/>
  <c r="R206" i="1" s="1"/>
  <c r="S206" i="1" s="1"/>
  <c r="T206" i="1" s="1"/>
  <c r="U206" i="1" s="1"/>
  <c r="V206" i="1" s="1"/>
  <c r="W206" i="1" s="1"/>
  <c r="X206" i="1" s="1"/>
  <c r="Y206" i="1" s="1"/>
  <c r="Z206" i="1" s="1"/>
  <c r="J101" i="1"/>
  <c r="J12" i="1" s="1"/>
  <c r="N137" i="1"/>
  <c r="N13" i="1" s="1"/>
  <c r="O138" i="1"/>
  <c r="O246" i="1"/>
  <c r="K101" i="1"/>
  <c r="K12" i="1" s="1"/>
  <c r="AO13" i="4"/>
  <c r="AO11" i="4"/>
  <c r="U28" i="4"/>
  <c r="V28" i="4" s="1"/>
  <c r="W28" i="4" s="1"/>
  <c r="X28" i="4" s="1"/>
  <c r="Y28" i="4" s="1"/>
  <c r="Z28" i="4" s="1"/>
  <c r="T18" i="4"/>
  <c r="S31" i="6" s="1"/>
  <c r="M245" i="1"/>
  <c r="M16" i="1" s="1"/>
  <c r="J209" i="1"/>
  <c r="J15" i="1" s="1"/>
  <c r="K210" i="1"/>
  <c r="F6" i="4"/>
  <c r="F3" i="3"/>
  <c r="AC11" i="4"/>
  <c r="K18" i="4"/>
  <c r="J31" i="6" s="1"/>
  <c r="L245" i="1"/>
  <c r="L16" i="1" s="1"/>
  <c r="O18" i="4"/>
  <c r="N31" i="6" s="1"/>
  <c r="Z13" i="4"/>
  <c r="Z11" i="4"/>
  <c r="J245" i="1"/>
  <c r="J16" i="1" s="1"/>
  <c r="D33" i="6"/>
  <c r="D37" i="6" s="1"/>
  <c r="D39" i="6" s="1"/>
  <c r="Q18" i="4"/>
  <c r="P31" i="6" s="1"/>
  <c r="AA13" i="4"/>
  <c r="AA11" i="4"/>
  <c r="AM13" i="4"/>
  <c r="AM11" i="4"/>
  <c r="J18" i="4"/>
  <c r="I31" i="6" s="1"/>
  <c r="W18" i="4"/>
  <c r="V31" i="6" s="1"/>
  <c r="AQ19" i="4"/>
  <c r="S19" i="4"/>
  <c r="N18" i="4"/>
  <c r="M31" i="6" s="1"/>
  <c r="M33" i="6" s="1"/>
  <c r="AN13" i="4"/>
  <c r="AN11" i="4"/>
  <c r="K19" i="4"/>
  <c r="AI19" i="4"/>
  <c r="G18" i="4"/>
  <c r="F31" i="6" s="1"/>
  <c r="S18" i="4"/>
  <c r="R31" i="6" s="1"/>
  <c r="W19" i="4"/>
  <c r="F17" i="4"/>
  <c r="L19" i="4"/>
  <c r="X19" i="4"/>
  <c r="AJ19" i="4"/>
  <c r="AV19" i="4"/>
  <c r="E44" i="6"/>
  <c r="E35" i="6"/>
  <c r="E37" i="6" s="1"/>
  <c r="E39" i="6" s="1"/>
  <c r="H19" i="4"/>
  <c r="T19" i="4"/>
  <c r="AF19" i="4"/>
  <c r="AR19" i="4"/>
  <c r="F43" i="6"/>
  <c r="N67" i="1" l="1"/>
  <c r="O67" i="1" s="1"/>
  <c r="P65" i="1" s="1"/>
  <c r="Q65" i="1" s="1"/>
  <c r="R65" i="1" s="1"/>
  <c r="S65" i="1" s="1"/>
  <c r="T65" i="1" s="1"/>
  <c r="U65" i="1" s="1"/>
  <c r="V65" i="1" s="1"/>
  <c r="W65" i="1" s="1"/>
  <c r="X65" i="1" s="1"/>
  <c r="Y65" i="1" s="1"/>
  <c r="Z65" i="1" s="1"/>
  <c r="M65" i="1"/>
  <c r="M11" i="1" s="1"/>
  <c r="M17" i="4"/>
  <c r="M7" i="1"/>
  <c r="N9" i="1"/>
  <c r="G15" i="4"/>
  <c r="G8" i="4" s="1"/>
  <c r="G13" i="4" s="1"/>
  <c r="X18" i="4"/>
  <c r="W31" i="6" s="1"/>
  <c r="L173" i="1"/>
  <c r="L14" i="1" s="1"/>
  <c r="D51" i="6"/>
  <c r="K65" i="1"/>
  <c r="K11" i="1" s="1"/>
  <c r="K17" i="1" s="1"/>
  <c r="K18" i="1" s="1"/>
  <c r="K173" i="1"/>
  <c r="K14" i="1" s="1"/>
  <c r="I15" i="4"/>
  <c r="I8" i="4" s="1"/>
  <c r="I11" i="4" s="1"/>
  <c r="E15" i="4"/>
  <c r="E8" i="4" s="1"/>
  <c r="H15" i="4"/>
  <c r="H8" i="4" s="1"/>
  <c r="J15" i="4"/>
  <c r="J8" i="4" s="1"/>
  <c r="J13" i="4" s="1"/>
  <c r="H13" i="4"/>
  <c r="M243" i="1"/>
  <c r="M207" i="1"/>
  <c r="M135" i="1"/>
  <c r="M63" i="1"/>
  <c r="M171" i="1"/>
  <c r="M99" i="1"/>
  <c r="V18" i="4"/>
  <c r="U31" i="6" s="1"/>
  <c r="E42" i="6"/>
  <c r="E46" i="6" s="1"/>
  <c r="E49" i="6" s="1"/>
  <c r="E51" i="6" s="1"/>
  <c r="F15" i="4"/>
  <c r="F8" i="4" s="1"/>
  <c r="L25" i="1"/>
  <c r="L7" i="1"/>
  <c r="P136" i="1"/>
  <c r="O137" i="1"/>
  <c r="O13" i="1" s="1"/>
  <c r="G43" i="6"/>
  <c r="F35" i="6"/>
  <c r="F44" i="6"/>
  <c r="F46" i="6" s="1"/>
  <c r="F49" i="6" s="1"/>
  <c r="L42" i="6"/>
  <c r="M15" i="4"/>
  <c r="M8" i="4" s="1"/>
  <c r="Y18" i="4"/>
  <c r="X31" i="6" s="1"/>
  <c r="N65" i="1"/>
  <c r="N11" i="1" s="1"/>
  <c r="L210" i="1"/>
  <c r="K209" i="1"/>
  <c r="K15" i="1" s="1"/>
  <c r="E7" i="4"/>
  <c r="F7" i="4" s="1"/>
  <c r="G15" i="1"/>
  <c r="I18" i="1" s="1"/>
  <c r="L27" i="1"/>
  <c r="L10" i="1" s="1"/>
  <c r="M29" i="1"/>
  <c r="J17" i="1"/>
  <c r="J18" i="1" s="1"/>
  <c r="U18" i="4"/>
  <c r="T31" i="6" s="1"/>
  <c r="N174" i="1"/>
  <c r="M173" i="1"/>
  <c r="M14" i="1" s="1"/>
  <c r="K15" i="4"/>
  <c r="K8" i="4" s="1"/>
  <c r="O28" i="1"/>
  <c r="P64" i="1"/>
  <c r="O65" i="1"/>
  <c r="O11" i="1" s="1"/>
  <c r="O245" i="1"/>
  <c r="O16" i="1" s="1"/>
  <c r="P244" i="1"/>
  <c r="O9" i="1"/>
  <c r="N8" i="1"/>
  <c r="K42" i="6"/>
  <c r="L15" i="4"/>
  <c r="L8" i="4" s="1"/>
  <c r="O27" i="4"/>
  <c r="N17" i="4"/>
  <c r="G6" i="4"/>
  <c r="E6" i="5" s="1"/>
  <c r="E8" i="5" s="1"/>
  <c r="E9" i="5" s="1"/>
  <c r="F29" i="6"/>
  <c r="F32" i="6" s="1"/>
  <c r="F33" i="6" s="1"/>
  <c r="G3" i="3"/>
  <c r="I136" i="1"/>
  <c r="I26" i="1"/>
  <c r="I8" i="1"/>
  <c r="I100" i="1"/>
  <c r="I172" i="1"/>
  <c r="I244" i="1"/>
  <c r="I208" i="1"/>
  <c r="I64" i="1"/>
  <c r="J9" i="1"/>
  <c r="P100" i="1"/>
  <c r="O101" i="1"/>
  <c r="O12" i="1" s="1"/>
  <c r="AA28" i="4"/>
  <c r="Z18" i="4"/>
  <c r="Y31" i="6" s="1"/>
  <c r="D6" i="5"/>
  <c r="D8" i="5" s="1"/>
  <c r="D9" i="5" s="1"/>
  <c r="N245" i="1"/>
  <c r="N16" i="1" s="1"/>
  <c r="I13" i="4" l="1"/>
  <c r="F37" i="6"/>
  <c r="F39" i="6" s="1"/>
  <c r="H11" i="4"/>
  <c r="G11" i="4"/>
  <c r="J11" i="4"/>
  <c r="F51" i="6"/>
  <c r="K13" i="4"/>
  <c r="K11" i="4"/>
  <c r="O174" i="1"/>
  <c r="N173" i="1"/>
  <c r="N14" i="1" s="1"/>
  <c r="AB28" i="4"/>
  <c r="AA18" i="4"/>
  <c r="Z31" i="6" s="1"/>
  <c r="G7" i="4"/>
  <c r="F12" i="4"/>
  <c r="F10" i="4"/>
  <c r="N25" i="1"/>
  <c r="N7" i="1"/>
  <c r="P9" i="1"/>
  <c r="O8" i="1"/>
  <c r="G35" i="6"/>
  <c r="H43" i="6"/>
  <c r="G44" i="6"/>
  <c r="G46" i="6" s="1"/>
  <c r="G49" i="6" s="1"/>
  <c r="Q100" i="1"/>
  <c r="P99" i="1"/>
  <c r="P12" i="1" s="1"/>
  <c r="J244" i="1"/>
  <c r="J136" i="1"/>
  <c r="J172" i="1"/>
  <c r="J8" i="1"/>
  <c r="J208" i="1"/>
  <c r="J26" i="1"/>
  <c r="J100" i="1"/>
  <c r="J64" i="1"/>
  <c r="L243" i="1"/>
  <c r="L207" i="1"/>
  <c r="L63" i="1"/>
  <c r="L135" i="1"/>
  <c r="L171" i="1"/>
  <c r="L99" i="1"/>
  <c r="L11" i="4"/>
  <c r="L13" i="4"/>
  <c r="I25" i="1"/>
  <c r="I7" i="1"/>
  <c r="Q244" i="1"/>
  <c r="P243" i="1"/>
  <c r="P16" i="1" s="1"/>
  <c r="H3" i="3"/>
  <c r="G29" i="6"/>
  <c r="G32" i="6" s="1"/>
  <c r="G33" i="6" s="1"/>
  <c r="G37" i="6" s="1"/>
  <c r="G39" i="6" s="1"/>
  <c r="H6" i="4"/>
  <c r="N29" i="1"/>
  <c r="M27" i="1"/>
  <c r="M10" i="1" s="1"/>
  <c r="N15" i="4"/>
  <c r="N8" i="4" s="1"/>
  <c r="M42" i="6"/>
  <c r="P28" i="1"/>
  <c r="F13" i="4"/>
  <c r="F11" i="4"/>
  <c r="L209" i="1"/>
  <c r="L15" i="1" s="1"/>
  <c r="L17" i="1" s="1"/>
  <c r="L18" i="1" s="1"/>
  <c r="M210" i="1"/>
  <c r="Q136" i="1"/>
  <c r="P135" i="1"/>
  <c r="P13" i="1" s="1"/>
  <c r="Q64" i="1"/>
  <c r="P63" i="1"/>
  <c r="P11" i="1" s="1"/>
  <c r="P27" i="4"/>
  <c r="O17" i="4"/>
  <c r="M13" i="4"/>
  <c r="M11" i="4"/>
  <c r="G51" i="6" l="1"/>
  <c r="H35" i="6"/>
  <c r="I43" i="6"/>
  <c r="H44" i="6"/>
  <c r="H46" i="6" s="1"/>
  <c r="H49" i="6" s="1"/>
  <c r="F6" i="5"/>
  <c r="F8" i="5" s="1"/>
  <c r="G10" i="4"/>
  <c r="H7" i="4"/>
  <c r="G12" i="4"/>
  <c r="Q243" i="1"/>
  <c r="Q16" i="1" s="1"/>
  <c r="R244" i="1"/>
  <c r="AC28" i="4"/>
  <c r="AB18" i="4"/>
  <c r="AA31" i="6" s="1"/>
  <c r="I243" i="1"/>
  <c r="I207" i="1"/>
  <c r="I99" i="1"/>
  <c r="I135" i="1"/>
  <c r="I171" i="1"/>
  <c r="I63" i="1"/>
  <c r="O173" i="1"/>
  <c r="O14" i="1" s="1"/>
  <c r="P172" i="1"/>
  <c r="O15" i="4"/>
  <c r="O8" i="4" s="1"/>
  <c r="N42" i="6"/>
  <c r="Q27" i="4"/>
  <c r="P17" i="4"/>
  <c r="O25" i="1"/>
  <c r="O7" i="1"/>
  <c r="J25" i="1"/>
  <c r="J7" i="1"/>
  <c r="N207" i="1"/>
  <c r="N135" i="1"/>
  <c r="N243" i="1"/>
  <c r="N171" i="1"/>
  <c r="N63" i="1"/>
  <c r="N99" i="1"/>
  <c r="I3" i="3"/>
  <c r="H29" i="6"/>
  <c r="H32" i="6" s="1"/>
  <c r="H33" i="6" s="1"/>
  <c r="H37" i="6" s="1"/>
  <c r="H39" i="6" s="1"/>
  <c r="I6" i="4"/>
  <c r="G6" i="5" s="1"/>
  <c r="G8" i="5" s="1"/>
  <c r="Q99" i="1"/>
  <c r="Q12" i="1" s="1"/>
  <c r="R100" i="1"/>
  <c r="R64" i="1"/>
  <c r="Q63" i="1"/>
  <c r="Q11" i="1" s="1"/>
  <c r="N13" i="4"/>
  <c r="N11" i="4"/>
  <c r="Q9" i="1"/>
  <c r="P8" i="1"/>
  <c r="O29" i="1"/>
  <c r="N27" i="1"/>
  <c r="N10" i="1" s="1"/>
  <c r="Q28" i="1"/>
  <c r="R136" i="1"/>
  <c r="Q135" i="1"/>
  <c r="Q13" i="1" s="1"/>
  <c r="M209" i="1"/>
  <c r="M15" i="1" s="1"/>
  <c r="M17" i="1" s="1"/>
  <c r="M18" i="1" s="1"/>
  <c r="N210" i="1"/>
  <c r="H51" i="6" l="1"/>
  <c r="R28" i="1"/>
  <c r="S64" i="1"/>
  <c r="R63" i="1"/>
  <c r="R11" i="1" s="1"/>
  <c r="I29" i="6"/>
  <c r="I32" i="6" s="1"/>
  <c r="I33" i="6" s="1"/>
  <c r="J3" i="3"/>
  <c r="J6" i="4"/>
  <c r="R27" i="4"/>
  <c r="Q17" i="4"/>
  <c r="I7" i="4"/>
  <c r="H10" i="4"/>
  <c r="H12" i="4"/>
  <c r="J207" i="1"/>
  <c r="J243" i="1"/>
  <c r="J99" i="1"/>
  <c r="J171" i="1"/>
  <c r="J135" i="1"/>
  <c r="J63" i="1"/>
  <c r="R9" i="1"/>
  <c r="Q8" i="1"/>
  <c r="O13" i="4"/>
  <c r="O11" i="4"/>
  <c r="AD28" i="4"/>
  <c r="AC18" i="4"/>
  <c r="AB31" i="6" s="1"/>
  <c r="J43" i="6"/>
  <c r="I44" i="6"/>
  <c r="I46" i="6" s="1"/>
  <c r="I49" i="6" s="1"/>
  <c r="I35" i="6"/>
  <c r="P7" i="1"/>
  <c r="P25" i="1"/>
  <c r="N209" i="1"/>
  <c r="N15" i="1" s="1"/>
  <c r="N17" i="1" s="1"/>
  <c r="N18" i="1" s="1"/>
  <c r="O210" i="1"/>
  <c r="S244" i="1"/>
  <c r="R243" i="1"/>
  <c r="R16" i="1" s="1"/>
  <c r="S136" i="1"/>
  <c r="R135" i="1"/>
  <c r="R13" i="1" s="1"/>
  <c r="R99" i="1"/>
  <c r="R12" i="1" s="1"/>
  <c r="S100" i="1"/>
  <c r="O207" i="1"/>
  <c r="O243" i="1"/>
  <c r="O135" i="1"/>
  <c r="O171" i="1"/>
  <c r="O63" i="1"/>
  <c r="O99" i="1"/>
  <c r="P29" i="1"/>
  <c r="O27" i="1"/>
  <c r="O10" i="1" s="1"/>
  <c r="O42" i="6"/>
  <c r="P15" i="4"/>
  <c r="P8" i="4" s="1"/>
  <c r="Q172" i="1"/>
  <c r="P171" i="1"/>
  <c r="P14" i="1" s="1"/>
  <c r="I12" i="4" l="1"/>
  <c r="I10" i="4"/>
  <c r="J7" i="4"/>
  <c r="R8" i="1"/>
  <c r="S9" i="1"/>
  <c r="S99" i="1"/>
  <c r="S12" i="1" s="1"/>
  <c r="T100" i="1"/>
  <c r="H6" i="5"/>
  <c r="H8" i="5" s="1"/>
  <c r="I37" i="6"/>
  <c r="I39" i="6" s="1"/>
  <c r="I51" i="6" s="1"/>
  <c r="P13" i="4"/>
  <c r="P11" i="4"/>
  <c r="Q29" i="1"/>
  <c r="P27" i="1"/>
  <c r="P10" i="1" s="1"/>
  <c r="T244" i="1"/>
  <c r="S243" i="1"/>
  <c r="S16" i="1" s="1"/>
  <c r="AE28" i="4"/>
  <c r="AD18" i="4"/>
  <c r="AC31" i="6" s="1"/>
  <c r="P205" i="1"/>
  <c r="P97" i="1"/>
  <c r="P241" i="1"/>
  <c r="P169" i="1"/>
  <c r="P61" i="1"/>
  <c r="P133" i="1"/>
  <c r="S27" i="4"/>
  <c r="R17" i="4"/>
  <c r="J44" i="6"/>
  <c r="J46" i="6" s="1"/>
  <c r="J49" i="6" s="1"/>
  <c r="J35" i="6"/>
  <c r="K43" i="6"/>
  <c r="J29" i="6"/>
  <c r="J32" i="6" s="1"/>
  <c r="J33" i="6" s="1"/>
  <c r="J37" i="6" s="1"/>
  <c r="J39" i="6" s="1"/>
  <c r="K6" i="4"/>
  <c r="K3" i="3"/>
  <c r="T64" i="1"/>
  <c r="S63" i="1"/>
  <c r="S11" i="1" s="1"/>
  <c r="Q171" i="1"/>
  <c r="Q14" i="1" s="1"/>
  <c r="R172" i="1"/>
  <c r="T136" i="1"/>
  <c r="S135" i="1"/>
  <c r="S13" i="1" s="1"/>
  <c r="P208" i="1"/>
  <c r="O209" i="1"/>
  <c r="O15" i="1" s="1"/>
  <c r="O17" i="1" s="1"/>
  <c r="O18" i="1" s="1"/>
  <c r="J19" i="1"/>
  <c r="J20" i="1" s="1"/>
  <c r="K19" i="1"/>
  <c r="K20" i="1" s="1"/>
  <c r="S28" i="1"/>
  <c r="Q15" i="4"/>
  <c r="Q8" i="4" s="1"/>
  <c r="P42" i="6"/>
  <c r="Q7" i="1"/>
  <c r="Q25" i="1"/>
  <c r="J51" i="6" l="1"/>
  <c r="S8" i="1"/>
  <c r="T9" i="1"/>
  <c r="U136" i="1"/>
  <c r="T135" i="1"/>
  <c r="T13" i="1" s="1"/>
  <c r="T243" i="1"/>
  <c r="T16" i="1" s="1"/>
  <c r="U244" i="1"/>
  <c r="R7" i="1"/>
  <c r="R25" i="1"/>
  <c r="AF28" i="4"/>
  <c r="AE18" i="4"/>
  <c r="AD31" i="6" s="1"/>
  <c r="Q42" i="6"/>
  <c r="R15" i="4"/>
  <c r="R8" i="4" s="1"/>
  <c r="K29" i="6"/>
  <c r="K32" i="6" s="1"/>
  <c r="K33" i="6" s="1"/>
  <c r="L3" i="3"/>
  <c r="L6" i="4"/>
  <c r="J6" i="5" s="1"/>
  <c r="J8" i="5" s="1"/>
  <c r="Q133" i="1"/>
  <c r="Q241" i="1"/>
  <c r="Q169" i="1"/>
  <c r="Q205" i="1"/>
  <c r="Q61" i="1"/>
  <c r="Q97" i="1"/>
  <c r="R29" i="1"/>
  <c r="Q27" i="1"/>
  <c r="Q10" i="1" s="1"/>
  <c r="K7" i="4"/>
  <c r="J10" i="4"/>
  <c r="J12" i="4"/>
  <c r="L19" i="1" s="1"/>
  <c r="L20" i="1" s="1"/>
  <c r="I6" i="5"/>
  <c r="I8" i="5" s="1"/>
  <c r="L43" i="6"/>
  <c r="K44" i="6"/>
  <c r="K46" i="6" s="1"/>
  <c r="K49" i="6" s="1"/>
  <c r="K35" i="6"/>
  <c r="T99" i="1"/>
  <c r="T12" i="1" s="1"/>
  <c r="U100" i="1"/>
  <c r="T27" i="4"/>
  <c r="S17" i="4"/>
  <c r="R42" i="6" s="1"/>
  <c r="T28" i="1"/>
  <c r="Q208" i="1"/>
  <c r="P207" i="1"/>
  <c r="P15" i="1" s="1"/>
  <c r="P17" i="1" s="1"/>
  <c r="P18" i="1" s="1"/>
  <c r="R171" i="1"/>
  <c r="R14" i="1" s="1"/>
  <c r="S172" i="1"/>
  <c r="Q13" i="4"/>
  <c r="Q11" i="4"/>
  <c r="T63" i="1"/>
  <c r="T11" i="1" s="1"/>
  <c r="U64" i="1"/>
  <c r="K37" i="6" l="1"/>
  <c r="K39" i="6" s="1"/>
  <c r="R208" i="1"/>
  <c r="Q207" i="1"/>
  <c r="Q15" i="1" s="1"/>
  <c r="Q17" i="1" s="1"/>
  <c r="Q18" i="1" s="1"/>
  <c r="U243" i="1"/>
  <c r="U16" i="1" s="1"/>
  <c r="V244" i="1"/>
  <c r="L29" i="6"/>
  <c r="L32" i="6" s="1"/>
  <c r="L33" i="6" s="1"/>
  <c r="L37" i="6" s="1"/>
  <c r="L39" i="6" s="1"/>
  <c r="L51" i="6" s="1"/>
  <c r="M6" i="4"/>
  <c r="M3" i="3"/>
  <c r="AG28" i="4"/>
  <c r="AF18" i="4"/>
  <c r="AE31" i="6" s="1"/>
  <c r="R133" i="1"/>
  <c r="R241" i="1"/>
  <c r="R169" i="1"/>
  <c r="R205" i="1"/>
  <c r="R61" i="1"/>
  <c r="R97" i="1"/>
  <c r="V136" i="1"/>
  <c r="U135" i="1"/>
  <c r="U13" i="1" s="1"/>
  <c r="U27" i="4"/>
  <c r="T17" i="4"/>
  <c r="S42" i="6" s="1"/>
  <c r="K12" i="4"/>
  <c r="K10" i="4"/>
  <c r="L7" i="4"/>
  <c r="S171" i="1"/>
  <c r="S14" i="1" s="1"/>
  <c r="T172" i="1"/>
  <c r="R13" i="4"/>
  <c r="R11" i="4"/>
  <c r="T8" i="1"/>
  <c r="U9" i="1"/>
  <c r="K51" i="6"/>
  <c r="U99" i="1"/>
  <c r="U12" i="1" s="1"/>
  <c r="V100" i="1"/>
  <c r="S29" i="1"/>
  <c r="R27" i="1"/>
  <c r="R10" i="1" s="1"/>
  <c r="S7" i="1"/>
  <c r="S25" i="1"/>
  <c r="M43" i="6"/>
  <c r="L44" i="6"/>
  <c r="L46" i="6" s="1"/>
  <c r="L49" i="6" s="1"/>
  <c r="L35" i="6"/>
  <c r="U28" i="1"/>
  <c r="V64" i="1"/>
  <c r="U63" i="1"/>
  <c r="U11" i="1" s="1"/>
  <c r="L12" i="4" l="1"/>
  <c r="L10" i="4"/>
  <c r="M7" i="4"/>
  <c r="T7" i="1"/>
  <c r="T25" i="1"/>
  <c r="M29" i="6"/>
  <c r="N6" i="4"/>
  <c r="N3" i="3"/>
  <c r="V27" i="4"/>
  <c r="U17" i="4"/>
  <c r="T42" i="6" s="1"/>
  <c r="K6" i="5"/>
  <c r="K8" i="5" s="1"/>
  <c r="T29" i="1"/>
  <c r="S27" i="1"/>
  <c r="S10" i="1" s="1"/>
  <c r="V28" i="1"/>
  <c r="AH28" i="4"/>
  <c r="AG18" i="4"/>
  <c r="AF31" i="6" s="1"/>
  <c r="M44" i="6"/>
  <c r="M46" i="6" s="1"/>
  <c r="M49" i="6" s="1"/>
  <c r="M35" i="6"/>
  <c r="M37" i="6" s="1"/>
  <c r="M39" i="6" s="1"/>
  <c r="M51" i="6" s="1"/>
  <c r="N43" i="6"/>
  <c r="M19" i="1"/>
  <c r="M20" i="1" s="1"/>
  <c r="W136" i="1"/>
  <c r="V135" i="1"/>
  <c r="V13" i="1" s="1"/>
  <c r="W244" i="1"/>
  <c r="V243" i="1"/>
  <c r="V16" i="1" s="1"/>
  <c r="S169" i="1"/>
  <c r="S241" i="1"/>
  <c r="S61" i="1"/>
  <c r="S97" i="1"/>
  <c r="S205" i="1"/>
  <c r="S133" i="1"/>
  <c r="V99" i="1"/>
  <c r="V12" i="1" s="1"/>
  <c r="W100" i="1"/>
  <c r="V63" i="1"/>
  <c r="V11" i="1" s="1"/>
  <c r="W64" i="1"/>
  <c r="U8" i="1"/>
  <c r="V9" i="1"/>
  <c r="R17" i="1"/>
  <c r="R18" i="1" s="1"/>
  <c r="T171" i="1"/>
  <c r="T14" i="1" s="1"/>
  <c r="U172" i="1"/>
  <c r="R207" i="1"/>
  <c r="R15" i="1" s="1"/>
  <c r="S208" i="1"/>
  <c r="N44" i="6" l="1"/>
  <c r="N46" i="6" s="1"/>
  <c r="N49" i="6" s="1"/>
  <c r="N35" i="6"/>
  <c r="O43" i="6"/>
  <c r="V8" i="1"/>
  <c r="W9" i="1"/>
  <c r="AI28" i="4"/>
  <c r="AH18" i="4"/>
  <c r="AG31" i="6" s="1"/>
  <c r="N29" i="6"/>
  <c r="N32" i="6" s="1"/>
  <c r="N33" i="6" s="1"/>
  <c r="N37" i="6" s="1"/>
  <c r="N39" i="6" s="1"/>
  <c r="N51" i="6" s="1"/>
  <c r="O6" i="4"/>
  <c r="O3" i="3"/>
  <c r="W28" i="1"/>
  <c r="U25" i="1"/>
  <c r="U7" i="1"/>
  <c r="T169" i="1"/>
  <c r="T241" i="1"/>
  <c r="T133" i="1"/>
  <c r="T97" i="1"/>
  <c r="T61" i="1"/>
  <c r="T205" i="1"/>
  <c r="U171" i="1"/>
  <c r="U14" i="1" s="1"/>
  <c r="V172" i="1"/>
  <c r="W27" i="4"/>
  <c r="V17" i="4"/>
  <c r="U42" i="6" s="1"/>
  <c r="L6" i="5"/>
  <c r="L8" i="5" s="1"/>
  <c r="X244" i="1"/>
  <c r="W243" i="1"/>
  <c r="W16" i="1" s="1"/>
  <c r="W63" i="1"/>
  <c r="W11" i="1" s="1"/>
  <c r="X64" i="1"/>
  <c r="U29" i="1"/>
  <c r="T27" i="1"/>
  <c r="T10" i="1" s="1"/>
  <c r="X136" i="1"/>
  <c r="W135" i="1"/>
  <c r="W13" i="1" s="1"/>
  <c r="M12" i="4"/>
  <c r="M10" i="4"/>
  <c r="N7" i="4"/>
  <c r="S207" i="1"/>
  <c r="S15" i="1" s="1"/>
  <c r="S17" i="1" s="1"/>
  <c r="S18" i="1" s="1"/>
  <c r="T208" i="1"/>
  <c r="X100" i="1"/>
  <c r="W99" i="1"/>
  <c r="W12" i="1" s="1"/>
  <c r="Y100" i="1" l="1"/>
  <c r="X99" i="1"/>
  <c r="X12" i="1" s="1"/>
  <c r="W8" i="1"/>
  <c r="X9" i="1"/>
  <c r="X63" i="1"/>
  <c r="X11" i="1" s="1"/>
  <c r="Y64" i="1"/>
  <c r="T207" i="1"/>
  <c r="T15" i="1" s="1"/>
  <c r="T17" i="1" s="1"/>
  <c r="T18" i="1" s="1"/>
  <c r="U208" i="1"/>
  <c r="X243" i="1"/>
  <c r="X16" i="1" s="1"/>
  <c r="Y244" i="1"/>
  <c r="V7" i="1"/>
  <c r="V25" i="1"/>
  <c r="U169" i="1"/>
  <c r="U241" i="1"/>
  <c r="U97" i="1"/>
  <c r="U205" i="1"/>
  <c r="U133" i="1"/>
  <c r="U61" i="1"/>
  <c r="O29" i="6"/>
  <c r="O32" i="6" s="1"/>
  <c r="O33" i="6" s="1"/>
  <c r="P3" i="3"/>
  <c r="P6" i="4"/>
  <c r="N6" i="5" s="1"/>
  <c r="N8" i="5" s="1"/>
  <c r="M6" i="5"/>
  <c r="M8" i="5" s="1"/>
  <c r="AJ28" i="4"/>
  <c r="AI18" i="4"/>
  <c r="AH31" i="6" s="1"/>
  <c r="N12" i="4"/>
  <c r="N10" i="4"/>
  <c r="O7" i="4"/>
  <c r="X135" i="1"/>
  <c r="X13" i="1" s="1"/>
  <c r="Y136" i="1"/>
  <c r="X27" i="4"/>
  <c r="W17" i="4"/>
  <c r="V42" i="6" s="1"/>
  <c r="O35" i="6"/>
  <c r="O44" i="6"/>
  <c r="O46" i="6" s="1"/>
  <c r="O49" i="6" s="1"/>
  <c r="P43" i="6"/>
  <c r="W172" i="1"/>
  <c r="V171" i="1"/>
  <c r="V14" i="1" s="1"/>
  <c r="V29" i="1"/>
  <c r="U27" i="1"/>
  <c r="U10" i="1" s="1"/>
  <c r="X28" i="1"/>
  <c r="O37" i="6" l="1"/>
  <c r="O39" i="6" s="1"/>
  <c r="O51" i="6" s="1"/>
  <c r="U207" i="1"/>
  <c r="U15" i="1" s="1"/>
  <c r="V208" i="1"/>
  <c r="P44" i="6"/>
  <c r="P46" i="6" s="1"/>
  <c r="P49" i="6" s="1"/>
  <c r="P35" i="6"/>
  <c r="Q43" i="6"/>
  <c r="U17" i="1"/>
  <c r="U18" i="1" s="1"/>
  <c r="W7" i="1"/>
  <c r="W25" i="1"/>
  <c r="Y63" i="1"/>
  <c r="Y11" i="1" s="1"/>
  <c r="Z64" i="1"/>
  <c r="Z63" i="1" s="1"/>
  <c r="Z11" i="1" s="1"/>
  <c r="Y27" i="4"/>
  <c r="X17" i="4"/>
  <c r="W42" i="6" s="1"/>
  <c r="V241" i="1"/>
  <c r="V169" i="1"/>
  <c r="V61" i="1"/>
  <c r="V205" i="1"/>
  <c r="V97" i="1"/>
  <c r="V133" i="1"/>
  <c r="O10" i="4"/>
  <c r="P7" i="4"/>
  <c r="O12" i="4"/>
  <c r="Z244" i="1"/>
  <c r="Z243" i="1" s="1"/>
  <c r="Z16" i="1" s="1"/>
  <c r="Y243" i="1"/>
  <c r="Y16" i="1" s="1"/>
  <c r="W171" i="1"/>
  <c r="W14" i="1" s="1"/>
  <c r="X172" i="1"/>
  <c r="Y9" i="1"/>
  <c r="X8" i="1"/>
  <c r="Z100" i="1"/>
  <c r="Z99" i="1" s="1"/>
  <c r="Z12" i="1" s="1"/>
  <c r="Y99" i="1"/>
  <c r="Y12" i="1" s="1"/>
  <c r="W29" i="1"/>
  <c r="V27" i="1"/>
  <c r="V10" i="1" s="1"/>
  <c r="AK28" i="4"/>
  <c r="AJ18" i="4"/>
  <c r="AI31" i="6" s="1"/>
  <c r="Z136" i="1"/>
  <c r="Z135" i="1" s="1"/>
  <c r="Z13" i="1" s="1"/>
  <c r="Y135" i="1"/>
  <c r="Y13" i="1" s="1"/>
  <c r="Y28" i="1"/>
  <c r="Q6" i="4"/>
  <c r="Q3" i="3"/>
  <c r="P29" i="6"/>
  <c r="P32" i="6" s="1"/>
  <c r="P33" i="6" s="1"/>
  <c r="P37" i="6" l="1"/>
  <c r="P39" i="6" s="1"/>
  <c r="P51" i="6" s="1"/>
  <c r="AL28" i="4"/>
  <c r="AK18" i="4"/>
  <c r="AJ31" i="6" s="1"/>
  <c r="Z28" i="1"/>
  <c r="Q44" i="6"/>
  <c r="Q46" i="6" s="1"/>
  <c r="Q49" i="6" s="1"/>
  <c r="Q35" i="6"/>
  <c r="R43" i="6"/>
  <c r="P10" i="4"/>
  <c r="Q7" i="4"/>
  <c r="P12" i="4"/>
  <c r="X29" i="1"/>
  <c r="W27" i="1"/>
  <c r="W10" i="1" s="1"/>
  <c r="X25" i="1"/>
  <c r="X7" i="1"/>
  <c r="Z9" i="1"/>
  <c r="Y8" i="1"/>
  <c r="O6" i="5"/>
  <c r="O8" i="5" s="1"/>
  <c r="Y172" i="1"/>
  <c r="X171" i="1"/>
  <c r="X14" i="1" s="1"/>
  <c r="W205" i="1"/>
  <c r="W169" i="1"/>
  <c r="W241" i="1"/>
  <c r="W133" i="1"/>
  <c r="W61" i="1"/>
  <c r="W97" i="1"/>
  <c r="V207" i="1"/>
  <c r="V15" i="1" s="1"/>
  <c r="V17" i="1" s="1"/>
  <c r="V18" i="1" s="1"/>
  <c r="W208" i="1"/>
  <c r="Q29" i="6"/>
  <c r="Q32" i="6" s="1"/>
  <c r="Q33" i="6" s="1"/>
  <c r="R3" i="3"/>
  <c r="R6" i="4"/>
  <c r="Z27" i="4"/>
  <c r="Y17" i="4"/>
  <c r="X42" i="6" s="1"/>
  <c r="R7" i="4" l="1"/>
  <c r="Q12" i="4"/>
  <c r="Q10" i="4"/>
  <c r="R35" i="6"/>
  <c r="S43" i="6"/>
  <c r="R44" i="6"/>
  <c r="R46" i="6" s="1"/>
  <c r="R49" i="6" s="1"/>
  <c r="P6" i="5"/>
  <c r="X241" i="1"/>
  <c r="X205" i="1"/>
  <c r="X169" i="1"/>
  <c r="X133" i="1"/>
  <c r="X61" i="1"/>
  <c r="X97" i="1"/>
  <c r="AA27" i="4"/>
  <c r="Z17" i="4"/>
  <c r="Y42" i="6" s="1"/>
  <c r="R29" i="6"/>
  <c r="R32" i="6" s="1"/>
  <c r="R33" i="6" s="1"/>
  <c r="R37" i="6" s="1"/>
  <c r="R39" i="6" s="1"/>
  <c r="S3" i="3"/>
  <c r="S6" i="4"/>
  <c r="AL18" i="4"/>
  <c r="AK31" i="6" s="1"/>
  <c r="AM28" i="4"/>
  <c r="Y25" i="1"/>
  <c r="Y7" i="1"/>
  <c r="Z8" i="1"/>
  <c r="Y29" i="1"/>
  <c r="X27" i="1"/>
  <c r="X10" i="1" s="1"/>
  <c r="Q37" i="6"/>
  <c r="Q39" i="6" s="1"/>
  <c r="Q51" i="6" s="1"/>
  <c r="Z172" i="1"/>
  <c r="Z171" i="1" s="1"/>
  <c r="Z14" i="1" s="1"/>
  <c r="Y171" i="1"/>
  <c r="Y14" i="1" s="1"/>
  <c r="W207" i="1"/>
  <c r="W15" i="1" s="1"/>
  <c r="W17" i="1" s="1"/>
  <c r="W18" i="1" s="1"/>
  <c r="X208" i="1"/>
  <c r="R51" i="6" l="1"/>
  <c r="Z25" i="1"/>
  <c r="Z7" i="1"/>
  <c r="S29" i="6"/>
  <c r="S32" i="6" s="1"/>
  <c r="S33" i="6" s="1"/>
  <c r="T6" i="4"/>
  <c r="R6" i="5" s="1"/>
  <c r="R8" i="5" s="1"/>
  <c r="T3" i="3"/>
  <c r="Y205" i="1"/>
  <c r="Y169" i="1"/>
  <c r="Y133" i="1"/>
  <c r="Y241" i="1"/>
  <c r="Y61" i="1"/>
  <c r="Y97" i="1"/>
  <c r="Q6" i="5"/>
  <c r="AB27" i="4"/>
  <c r="AA17" i="4"/>
  <c r="Z42" i="6" s="1"/>
  <c r="S35" i="6"/>
  <c r="T43" i="6"/>
  <c r="S44" i="6"/>
  <c r="S46" i="6" s="1"/>
  <c r="S49" i="6" s="1"/>
  <c r="Y208" i="1"/>
  <c r="X207" i="1"/>
  <c r="X15" i="1" s="1"/>
  <c r="X17" i="1" s="1"/>
  <c r="X18" i="1" s="1"/>
  <c r="S7" i="4"/>
  <c r="R12" i="4"/>
  <c r="R10" i="4"/>
  <c r="Z29" i="1"/>
  <c r="Z27" i="1" s="1"/>
  <c r="Z10" i="1" s="1"/>
  <c r="Y27" i="1"/>
  <c r="Y10" i="1" s="1"/>
  <c r="AM18" i="4"/>
  <c r="AL31" i="6" s="1"/>
  <c r="AN28" i="4"/>
  <c r="U3" i="3" l="1"/>
  <c r="T29" i="6"/>
  <c r="T32" i="6" s="1"/>
  <c r="T33" i="6" s="1"/>
  <c r="U6" i="4"/>
  <c r="S37" i="6"/>
  <c r="S39" i="6" s="1"/>
  <c r="S51" i="6" s="1"/>
  <c r="AN18" i="4"/>
  <c r="AM31" i="6" s="1"/>
  <c r="AO28" i="4"/>
  <c r="T35" i="6"/>
  <c r="U43" i="6"/>
  <c r="T44" i="6"/>
  <c r="T46" i="6" s="1"/>
  <c r="T49" i="6" s="1"/>
  <c r="Q8" i="5"/>
  <c r="P8" i="5"/>
  <c r="Z241" i="1"/>
  <c r="Z205" i="1"/>
  <c r="Z169" i="1"/>
  <c r="Z133" i="1"/>
  <c r="Z61" i="1"/>
  <c r="Z97" i="1"/>
  <c r="Y207" i="1"/>
  <c r="Y15" i="1" s="1"/>
  <c r="Y17" i="1" s="1"/>
  <c r="Y18" i="1" s="1"/>
  <c r="Z208" i="1"/>
  <c r="Z207" i="1" s="1"/>
  <c r="Z15" i="1" s="1"/>
  <c r="Z17" i="1" s="1"/>
  <c r="Z18" i="1" s="1"/>
  <c r="AC27" i="4"/>
  <c r="AB17" i="4"/>
  <c r="AA42" i="6" s="1"/>
  <c r="T7" i="4"/>
  <c r="S12" i="4"/>
  <c r="S10" i="4"/>
  <c r="S6" i="5" l="1"/>
  <c r="S8" i="5" s="1"/>
  <c r="AD27" i="4"/>
  <c r="AC17" i="4"/>
  <c r="AB42" i="6" s="1"/>
  <c r="V43" i="6"/>
  <c r="U44" i="6"/>
  <c r="U46" i="6" s="1"/>
  <c r="U49" i="6" s="1"/>
  <c r="U35" i="6"/>
  <c r="T37" i="6"/>
  <c r="T39" i="6" s="1"/>
  <c r="T51" i="6" s="1"/>
  <c r="AP28" i="4"/>
  <c r="AO18" i="4"/>
  <c r="AN31" i="6" s="1"/>
  <c r="V3" i="3"/>
  <c r="U29" i="6"/>
  <c r="U32" i="6" s="1"/>
  <c r="U33" i="6" s="1"/>
  <c r="V6" i="4"/>
  <c r="T6" i="5" s="1"/>
  <c r="T8" i="5" s="1"/>
  <c r="U7" i="4"/>
  <c r="T12" i="4"/>
  <c r="T10" i="4"/>
  <c r="AQ28" i="4" l="1"/>
  <c r="AP18" i="4"/>
  <c r="AO31" i="6" s="1"/>
  <c r="AE27" i="4"/>
  <c r="AD17" i="4"/>
  <c r="AC42" i="6" s="1"/>
  <c r="V44" i="6"/>
  <c r="V46" i="6" s="1"/>
  <c r="V49" i="6" s="1"/>
  <c r="V35" i="6"/>
  <c r="W43" i="6"/>
  <c r="V7" i="4"/>
  <c r="U12" i="4"/>
  <c r="U10" i="4"/>
  <c r="U37" i="6"/>
  <c r="U39" i="6" s="1"/>
  <c r="U51" i="6" s="1"/>
  <c r="V29" i="6"/>
  <c r="V32" i="6" s="1"/>
  <c r="V33" i="6" s="1"/>
  <c r="V37" i="6" s="1"/>
  <c r="V39" i="6" s="1"/>
  <c r="V51" i="6" s="1"/>
  <c r="W3" i="3"/>
  <c r="W6" i="4"/>
  <c r="V12" i="4" l="1"/>
  <c r="V10" i="4"/>
  <c r="W7" i="4"/>
  <c r="X43" i="6"/>
  <c r="W44" i="6"/>
  <c r="W46" i="6" s="1"/>
  <c r="W49" i="6" s="1"/>
  <c r="W35" i="6"/>
  <c r="U6" i="5"/>
  <c r="U8" i="5" s="1"/>
  <c r="W29" i="6"/>
  <c r="W32" i="6" s="1"/>
  <c r="W33" i="6" s="1"/>
  <c r="W37" i="6" s="1"/>
  <c r="W39" i="6" s="1"/>
  <c r="W51" i="6" s="1"/>
  <c r="X3" i="3"/>
  <c r="X6" i="4"/>
  <c r="AF27" i="4"/>
  <c r="AE17" i="4"/>
  <c r="AD42" i="6" s="1"/>
  <c r="AR28" i="4"/>
  <c r="AQ18" i="4"/>
  <c r="AP31" i="6" s="1"/>
  <c r="X29" i="6" l="1"/>
  <c r="X32" i="6" s="1"/>
  <c r="X33" i="6" s="1"/>
  <c r="Y3" i="3"/>
  <c r="Y6" i="4"/>
  <c r="Y43" i="6"/>
  <c r="X44" i="6"/>
  <c r="X46" i="6" s="1"/>
  <c r="X49" i="6" s="1"/>
  <c r="X35" i="6"/>
  <c r="W10" i="4"/>
  <c r="X7" i="4"/>
  <c r="W12" i="4"/>
  <c r="V6" i="5"/>
  <c r="V8" i="5" s="1"/>
  <c r="AS28" i="4"/>
  <c r="AR18" i="4"/>
  <c r="AQ31" i="6" s="1"/>
  <c r="AG27" i="4"/>
  <c r="AF17" i="4"/>
  <c r="AE42" i="6" s="1"/>
  <c r="AG17" i="4" l="1"/>
  <c r="AF42" i="6" s="1"/>
  <c r="AH27" i="4"/>
  <c r="Y44" i="6"/>
  <c r="Y46" i="6" s="1"/>
  <c r="Y49" i="6" s="1"/>
  <c r="Z43" i="6"/>
  <c r="Y35" i="6"/>
  <c r="W6" i="5"/>
  <c r="W8" i="5" s="1"/>
  <c r="AT28" i="4"/>
  <c r="AS18" i="4"/>
  <c r="AR31" i="6" s="1"/>
  <c r="Z6" i="4"/>
  <c r="X6" i="5" s="1"/>
  <c r="X8" i="5" s="1"/>
  <c r="Y29" i="6"/>
  <c r="Y32" i="6" s="1"/>
  <c r="Y33" i="6" s="1"/>
  <c r="Z3" i="3"/>
  <c r="Y7" i="4"/>
  <c r="X10" i="4"/>
  <c r="X12" i="4"/>
  <c r="X37" i="6"/>
  <c r="X39" i="6" s="1"/>
  <c r="X51" i="6" s="1"/>
  <c r="Z44" i="6" l="1"/>
  <c r="Z46" i="6" s="1"/>
  <c r="Z49" i="6" s="1"/>
  <c r="AA43" i="6"/>
  <c r="Z35" i="6"/>
  <c r="Y12" i="4"/>
  <c r="Y10" i="4"/>
  <c r="Z7" i="4"/>
  <c r="AI27" i="4"/>
  <c r="AH17" i="4"/>
  <c r="AG42" i="6" s="1"/>
  <c r="Z29" i="6"/>
  <c r="Z32" i="6" s="1"/>
  <c r="Z33" i="6" s="1"/>
  <c r="Z37" i="6" s="1"/>
  <c r="Z39" i="6" s="1"/>
  <c r="Z51" i="6" s="1"/>
  <c r="AA6" i="4"/>
  <c r="Y6" i="5" s="1"/>
  <c r="Y8" i="5" s="1"/>
  <c r="AA3" i="3"/>
  <c r="AU28" i="4"/>
  <c r="AT18" i="4"/>
  <c r="AS31" i="6" s="1"/>
  <c r="Y37" i="6"/>
  <c r="Y39" i="6" s="1"/>
  <c r="Y51" i="6" s="1"/>
  <c r="AA29" i="6" l="1"/>
  <c r="AA32" i="6" s="1"/>
  <c r="AA33" i="6" s="1"/>
  <c r="AB6" i="4"/>
  <c r="Z6" i="5" s="1"/>
  <c r="Z8" i="5" s="1"/>
  <c r="AB3" i="3"/>
  <c r="Z12" i="4"/>
  <c r="Z10" i="4"/>
  <c r="AA7" i="4"/>
  <c r="AV28" i="4"/>
  <c r="AV18" i="4" s="1"/>
  <c r="AU31" i="6" s="1"/>
  <c r="AU18" i="4"/>
  <c r="AT31" i="6" s="1"/>
  <c r="AA35" i="6"/>
  <c r="AB43" i="6"/>
  <c r="AA44" i="6"/>
  <c r="AA46" i="6" s="1"/>
  <c r="AA49" i="6" s="1"/>
  <c r="AJ27" i="4"/>
  <c r="AI17" i="4"/>
  <c r="AH42" i="6" s="1"/>
  <c r="AB44" i="6" l="1"/>
  <c r="AB46" i="6" s="1"/>
  <c r="AB49" i="6" s="1"/>
  <c r="AC43" i="6"/>
  <c r="AB35" i="6"/>
  <c r="AB29" i="6"/>
  <c r="AB32" i="6" s="1"/>
  <c r="AB33" i="6" s="1"/>
  <c r="AB37" i="6" s="1"/>
  <c r="AB39" i="6" s="1"/>
  <c r="AC6" i="4"/>
  <c r="AA6" i="5" s="1"/>
  <c r="AA8" i="5" s="1"/>
  <c r="AC3" i="3"/>
  <c r="AA10" i="4"/>
  <c r="AA12" i="4"/>
  <c r="AB7" i="4"/>
  <c r="AK27" i="4"/>
  <c r="AJ17" i="4"/>
  <c r="AI42" i="6" s="1"/>
  <c r="AA37" i="6"/>
  <c r="AA39" i="6" s="1"/>
  <c r="AA51" i="6" s="1"/>
  <c r="AB51" i="6" l="1"/>
  <c r="AC29" i="6"/>
  <c r="AC32" i="6" s="1"/>
  <c r="AC33" i="6" s="1"/>
  <c r="AD6" i="4"/>
  <c r="AB6" i="5" s="1"/>
  <c r="AB8" i="5" s="1"/>
  <c r="AD3" i="3"/>
  <c r="AB10" i="4"/>
  <c r="AB12" i="4"/>
  <c r="AC7" i="4"/>
  <c r="AC44" i="6"/>
  <c r="AC46" i="6" s="1"/>
  <c r="AC49" i="6" s="1"/>
  <c r="AC35" i="6"/>
  <c r="AD43" i="6"/>
  <c r="AL27" i="4"/>
  <c r="AK17" i="4"/>
  <c r="AJ42" i="6" s="1"/>
  <c r="AD7" i="4" l="1"/>
  <c r="AC12" i="4"/>
  <c r="AC10" i="4"/>
  <c r="AM27" i="4"/>
  <c r="AL17" i="4"/>
  <c r="AK42" i="6" s="1"/>
  <c r="AD29" i="6"/>
  <c r="AD32" i="6" s="1"/>
  <c r="AD33" i="6" s="1"/>
  <c r="AE6" i="4"/>
  <c r="AC6" i="5" s="1"/>
  <c r="AC8" i="5" s="1"/>
  <c r="AE3" i="3"/>
  <c r="AE43" i="6"/>
  <c r="AD35" i="6"/>
  <c r="AD44" i="6"/>
  <c r="AD46" i="6" s="1"/>
  <c r="AD49" i="6" s="1"/>
  <c r="AC37" i="6"/>
  <c r="AC39" i="6" s="1"/>
  <c r="AC51" i="6" s="1"/>
  <c r="AD37" i="6" l="1"/>
  <c r="AD39" i="6" s="1"/>
  <c r="AD51" i="6" s="1"/>
  <c r="AE35" i="6"/>
  <c r="AF43" i="6"/>
  <c r="AE44" i="6"/>
  <c r="AE46" i="6" s="1"/>
  <c r="AE49" i="6" s="1"/>
  <c r="AE29" i="6"/>
  <c r="AE32" i="6" s="1"/>
  <c r="AE33" i="6" s="1"/>
  <c r="AE37" i="6" s="1"/>
  <c r="AE39" i="6" s="1"/>
  <c r="AE51" i="6" s="1"/>
  <c r="AF6" i="4"/>
  <c r="AD6" i="5" s="1"/>
  <c r="AD8" i="5" s="1"/>
  <c r="AF3" i="3"/>
  <c r="AN27" i="4"/>
  <c r="AM17" i="4"/>
  <c r="AL42" i="6" s="1"/>
  <c r="AE7" i="4"/>
  <c r="AD10" i="4"/>
  <c r="AD12" i="4"/>
  <c r="AF7" i="4" l="1"/>
  <c r="AE12" i="4"/>
  <c r="AE10" i="4"/>
  <c r="AO27" i="4"/>
  <c r="AN17" i="4"/>
  <c r="AM42" i="6" s="1"/>
  <c r="AG3" i="3"/>
  <c r="AF29" i="6"/>
  <c r="AF32" i="6" s="1"/>
  <c r="AF33" i="6" s="1"/>
  <c r="AG6" i="4"/>
  <c r="AE6" i="5" s="1"/>
  <c r="AE8" i="5" s="1"/>
  <c r="AF35" i="6"/>
  <c r="AG43" i="6"/>
  <c r="AF44" i="6"/>
  <c r="AF46" i="6" s="1"/>
  <c r="AF49" i="6" s="1"/>
  <c r="AH6" i="4" l="1"/>
  <c r="AF6" i="5" s="1"/>
  <c r="AF8" i="5" s="1"/>
  <c r="AH3" i="3"/>
  <c r="AG29" i="6"/>
  <c r="AG32" i="6" s="1"/>
  <c r="AG33" i="6" s="1"/>
  <c r="AH43" i="6"/>
  <c r="AG35" i="6"/>
  <c r="AG44" i="6"/>
  <c r="AG46" i="6" s="1"/>
  <c r="AG49" i="6" s="1"/>
  <c r="AF37" i="6"/>
  <c r="AF39" i="6" s="1"/>
  <c r="AF51" i="6" s="1"/>
  <c r="AP27" i="4"/>
  <c r="AO17" i="4"/>
  <c r="AN42" i="6" s="1"/>
  <c r="AF12" i="4"/>
  <c r="AF10" i="4"/>
  <c r="AG7" i="4"/>
  <c r="AG37" i="6" l="1"/>
  <c r="AG39" i="6" s="1"/>
  <c r="AG51" i="6" s="1"/>
  <c r="AQ27" i="4"/>
  <c r="AP17" i="4"/>
  <c r="AO42" i="6" s="1"/>
  <c r="AH35" i="6"/>
  <c r="AI43" i="6"/>
  <c r="AH44" i="6"/>
  <c r="AH46" i="6" s="1"/>
  <c r="AH49" i="6" s="1"/>
  <c r="AH29" i="6"/>
  <c r="AH32" i="6" s="1"/>
  <c r="AH33" i="6" s="1"/>
  <c r="AH37" i="6" s="1"/>
  <c r="AH39" i="6" s="1"/>
  <c r="AH51" i="6" s="1"/>
  <c r="AI6" i="4"/>
  <c r="AG6" i="5" s="1"/>
  <c r="AG8" i="5" s="1"/>
  <c r="AI3" i="3"/>
  <c r="AH7" i="4"/>
  <c r="AG10" i="4"/>
  <c r="AG12" i="4"/>
  <c r="AJ3" i="3" l="1"/>
  <c r="AJ6" i="4"/>
  <c r="AH6" i="5" s="1"/>
  <c r="AH8" i="5" s="1"/>
  <c r="AI29" i="6"/>
  <c r="AI32" i="6" s="1"/>
  <c r="AI33" i="6" s="1"/>
  <c r="AI37" i="6" s="1"/>
  <c r="AI39" i="6" s="1"/>
  <c r="AI51" i="6" s="1"/>
  <c r="AJ43" i="6"/>
  <c r="AI35" i="6"/>
  <c r="AI44" i="6"/>
  <c r="AI46" i="6" s="1"/>
  <c r="AI49" i="6" s="1"/>
  <c r="AI7" i="4"/>
  <c r="AH10" i="4"/>
  <c r="AH12" i="4"/>
  <c r="AR27" i="4"/>
  <c r="AQ17" i="4"/>
  <c r="AP42" i="6" s="1"/>
  <c r="AS27" i="4" l="1"/>
  <c r="AR17" i="4"/>
  <c r="AQ42" i="6" s="1"/>
  <c r="AI10" i="4"/>
  <c r="AI12" i="4"/>
  <c r="AJ7" i="4"/>
  <c r="AK43" i="6"/>
  <c r="AJ44" i="6"/>
  <c r="AJ46" i="6" s="1"/>
  <c r="AJ49" i="6" s="1"/>
  <c r="AJ35" i="6"/>
  <c r="AJ29" i="6"/>
  <c r="AJ32" i="6" s="1"/>
  <c r="AJ33" i="6" s="1"/>
  <c r="AJ37" i="6" s="1"/>
  <c r="AJ39" i="6" s="1"/>
  <c r="AJ51" i="6" s="1"/>
  <c r="AK3" i="3"/>
  <c r="AK6" i="4"/>
  <c r="AI6" i="5" s="1"/>
  <c r="AI8" i="5" s="1"/>
  <c r="AJ12" i="4" l="1"/>
  <c r="AJ10" i="4"/>
  <c r="AK7" i="4"/>
  <c r="AL6" i="4"/>
  <c r="AJ6" i="5" s="1"/>
  <c r="AJ8" i="5" s="1"/>
  <c r="AK29" i="6"/>
  <c r="AK32" i="6" s="1"/>
  <c r="AK33" i="6" s="1"/>
  <c r="AK37" i="6" s="1"/>
  <c r="AK39" i="6" s="1"/>
  <c r="AK51" i="6" s="1"/>
  <c r="AL3" i="3"/>
  <c r="AK44" i="6"/>
  <c r="AK46" i="6" s="1"/>
  <c r="AK49" i="6" s="1"/>
  <c r="AK35" i="6"/>
  <c r="AL43" i="6"/>
  <c r="AS17" i="4"/>
  <c r="AR42" i="6" s="1"/>
  <c r="AT27" i="4"/>
  <c r="AL44" i="6" l="1"/>
  <c r="AL46" i="6" s="1"/>
  <c r="AL49" i="6" s="1"/>
  <c r="AL35" i="6"/>
  <c r="AM43" i="6"/>
  <c r="AL29" i="6"/>
  <c r="AL32" i="6" s="1"/>
  <c r="AL33" i="6" s="1"/>
  <c r="AL37" i="6" s="1"/>
  <c r="AL39" i="6" s="1"/>
  <c r="AL51" i="6" s="1"/>
  <c r="AM6" i="4"/>
  <c r="AK6" i="5" s="1"/>
  <c r="AK8" i="5" s="1"/>
  <c r="AM3" i="3"/>
  <c r="AU27" i="4"/>
  <c r="AT17" i="4"/>
  <c r="AS42" i="6" s="1"/>
  <c r="AK12" i="4"/>
  <c r="AL7" i="4"/>
  <c r="AK10" i="4"/>
  <c r="AM29" i="6" l="1"/>
  <c r="AM32" i="6" s="1"/>
  <c r="AM33" i="6" s="1"/>
  <c r="AN6" i="4"/>
  <c r="AL6" i="5" s="1"/>
  <c r="AL8" i="5" s="1"/>
  <c r="AN3" i="3"/>
  <c r="AL12" i="4"/>
  <c r="AL10" i="4"/>
  <c r="AM7" i="4"/>
  <c r="AV27" i="4"/>
  <c r="AV17" i="4" s="1"/>
  <c r="AU42" i="6" s="1"/>
  <c r="AU17" i="4"/>
  <c r="AT42" i="6" s="1"/>
  <c r="AM35" i="6"/>
  <c r="AM44" i="6"/>
  <c r="AM46" i="6" s="1"/>
  <c r="AM49" i="6" s="1"/>
  <c r="AN43" i="6"/>
  <c r="AM10" i="4" l="1"/>
  <c r="AM12" i="4"/>
  <c r="AN7" i="4"/>
  <c r="AN44" i="6"/>
  <c r="AN46" i="6" s="1"/>
  <c r="AN49" i="6" s="1"/>
  <c r="AO43" i="6"/>
  <c r="AN35" i="6"/>
  <c r="AO3" i="3"/>
  <c r="AN29" i="6"/>
  <c r="AN32" i="6" s="1"/>
  <c r="AN33" i="6" s="1"/>
  <c r="AN37" i="6" s="1"/>
  <c r="AN39" i="6" s="1"/>
  <c r="AN51" i="6" s="1"/>
  <c r="AO6" i="4"/>
  <c r="AM6" i="5" s="1"/>
  <c r="AM8" i="5" s="1"/>
  <c r="AM37" i="6"/>
  <c r="AM39" i="6" s="1"/>
  <c r="AM51" i="6" s="1"/>
  <c r="AO44" i="6" l="1"/>
  <c r="AO46" i="6" s="1"/>
  <c r="AO49" i="6" s="1"/>
  <c r="AO35" i="6"/>
  <c r="AP43" i="6"/>
  <c r="AO29" i="6"/>
  <c r="AO32" i="6" s="1"/>
  <c r="AO33" i="6" s="1"/>
  <c r="AO37" i="6" s="1"/>
  <c r="AO39" i="6" s="1"/>
  <c r="AO51" i="6" s="1"/>
  <c r="AP3" i="3"/>
  <c r="AP6" i="4"/>
  <c r="AN6" i="5" s="1"/>
  <c r="AN8" i="5" s="1"/>
  <c r="AN10" i="4"/>
  <c r="AO7" i="4"/>
  <c r="AN12" i="4"/>
  <c r="AP44" i="6" l="1"/>
  <c r="AP46" i="6" s="1"/>
  <c r="AP49" i="6" s="1"/>
  <c r="AQ43" i="6"/>
  <c r="AP35" i="6"/>
  <c r="AP7" i="4"/>
  <c r="AO12" i="4"/>
  <c r="AO10" i="4"/>
  <c r="AP29" i="6"/>
  <c r="AP32" i="6" s="1"/>
  <c r="AP33" i="6" s="1"/>
  <c r="AP37" i="6" s="1"/>
  <c r="AP39" i="6" s="1"/>
  <c r="AP51" i="6" s="1"/>
  <c r="AQ3" i="3"/>
  <c r="AQ6" i="4"/>
  <c r="AO6" i="5" s="1"/>
  <c r="AO8" i="5" s="1"/>
  <c r="AQ35" i="6" l="1"/>
  <c r="AR43" i="6"/>
  <c r="AQ44" i="6"/>
  <c r="AQ46" i="6" s="1"/>
  <c r="AQ49" i="6" s="1"/>
  <c r="AQ29" i="6"/>
  <c r="AQ32" i="6" s="1"/>
  <c r="AQ33" i="6" s="1"/>
  <c r="AQ37" i="6" s="1"/>
  <c r="AQ39" i="6" s="1"/>
  <c r="AQ51" i="6" s="1"/>
  <c r="AR3" i="3"/>
  <c r="AR6" i="4"/>
  <c r="AP6" i="5" s="1"/>
  <c r="AP8" i="5" s="1"/>
  <c r="AQ7" i="4"/>
  <c r="AP12" i="4"/>
  <c r="AP10" i="4"/>
  <c r="AR35" i="6" l="1"/>
  <c r="AS43" i="6"/>
  <c r="AR44" i="6"/>
  <c r="AR46" i="6" s="1"/>
  <c r="AR49" i="6" s="1"/>
  <c r="AQ12" i="4"/>
  <c r="AR7" i="4"/>
  <c r="AQ10" i="4"/>
  <c r="AS3" i="3"/>
  <c r="AS6" i="4"/>
  <c r="AQ6" i="5" s="1"/>
  <c r="AQ8" i="5" s="1"/>
  <c r="AR29" i="6"/>
  <c r="AR32" i="6" s="1"/>
  <c r="AR33" i="6" s="1"/>
  <c r="AR37" i="6" s="1"/>
  <c r="AR39" i="6" s="1"/>
  <c r="AR51" i="6" s="1"/>
  <c r="AS29" i="6" l="1"/>
  <c r="AS32" i="6" s="1"/>
  <c r="AS33" i="6" s="1"/>
  <c r="AT6" i="4"/>
  <c r="AR6" i="5" s="1"/>
  <c r="AR8" i="5" s="1"/>
  <c r="AT3" i="3"/>
  <c r="AT43" i="6"/>
  <c r="AS44" i="6"/>
  <c r="AS46" i="6" s="1"/>
  <c r="AS49" i="6" s="1"/>
  <c r="AS35" i="6"/>
  <c r="AR12" i="4"/>
  <c r="AR10" i="4"/>
  <c r="AS7" i="4"/>
  <c r="AS37" i="6" l="1"/>
  <c r="AS39" i="6" s="1"/>
  <c r="AS51" i="6" s="1"/>
  <c r="AS10" i="4"/>
  <c r="AS12" i="4"/>
  <c r="AT7" i="4"/>
  <c r="AU43" i="6"/>
  <c r="AT35" i="6"/>
  <c r="AT44" i="6"/>
  <c r="AT46" i="6" s="1"/>
  <c r="AT49" i="6" s="1"/>
  <c r="AT29" i="6"/>
  <c r="AT32" i="6" s="1"/>
  <c r="AT33" i="6" s="1"/>
  <c r="AT37" i="6" s="1"/>
  <c r="AT39" i="6" s="1"/>
  <c r="AT51" i="6" s="1"/>
  <c r="AU6" i="4"/>
  <c r="AS6" i="5" s="1"/>
  <c r="AS8" i="5" s="1"/>
  <c r="AU3" i="3"/>
  <c r="AU29" i="6" l="1"/>
  <c r="AU32" i="6" s="1"/>
  <c r="AU33" i="6" s="1"/>
  <c r="AU37" i="6" s="1"/>
  <c r="AU39" i="6" s="1"/>
  <c r="AU51" i="6" s="1"/>
  <c r="AV6" i="4"/>
  <c r="AT6" i="5" s="1"/>
  <c r="AT8" i="5" s="1"/>
  <c r="AT12" i="4"/>
  <c r="AT10" i="4"/>
  <c r="AU7" i="4"/>
  <c r="AU35" i="6"/>
  <c r="AU44" i="6"/>
  <c r="AU46" i="6" s="1"/>
  <c r="AU49" i="6" s="1"/>
  <c r="AU12" i="4" l="1"/>
  <c r="AV7" i="4"/>
  <c r="AU10" i="4"/>
  <c r="AV12" i="4" l="1"/>
  <c r="AV10" i="4"/>
  <c r="N19" i="1" l="1"/>
  <c r="N20" i="1" s="1"/>
  <c r="O19" i="1"/>
  <c r="O20" i="1" s="1"/>
  <c r="R19" i="1"/>
  <c r="R20" i="1" s="1"/>
  <c r="P19" i="1"/>
  <c r="P20" i="1" s="1"/>
  <c r="S19" i="1"/>
  <c r="S20" i="1" s="1"/>
  <c r="Q19" i="1"/>
  <c r="Q20" i="1" s="1"/>
  <c r="W19" i="1"/>
  <c r="W20" i="1" s="1"/>
  <c r="T19" i="1"/>
  <c r="T20" i="1" s="1"/>
  <c r="V19" i="1"/>
  <c r="V20" i="1" s="1"/>
  <c r="X19" i="1"/>
  <c r="X20" i="1" s="1"/>
  <c r="U19" i="1"/>
  <c r="U20" i="1" s="1"/>
  <c r="I19" i="1"/>
  <c r="I20" i="1" s="1"/>
  <c r="Z19" i="1"/>
  <c r="Z20" i="1" s="1"/>
  <c r="Y19" i="1"/>
  <c r="Y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 Ga</author>
    <author>von Kleist, Björn</author>
    <author>Gairola, Krishan</author>
    <author>Krishan Gairola</author>
  </authors>
  <commentList>
    <comment ref="D28" authorId="0" shapeId="0" xr:uid="{00000000-0006-0000-0000-000001000000}">
      <text>
        <r>
          <rPr>
            <sz val="11"/>
            <color indexed="8"/>
            <rFont val="Helvetica Neue"/>
          </rPr>
          <t>Kri Ga:
Kri Ga:
Maßnahme Energie hoch 4</t>
        </r>
      </text>
    </comment>
    <comment ref="I28" authorId="1" shapeId="0" xr:uid="{00000000-0006-0000-0000-000002000000}">
      <text>
        <r>
          <rPr>
            <sz val="11"/>
            <color indexed="8"/>
            <rFont val="Helvetica Neue"/>
          </rPr>
          <t>von Kleist, Björn:
CO2-Wert</t>
        </r>
      </text>
    </comment>
    <comment ref="J28" authorId="1" shapeId="0" xr:uid="{00000000-0006-0000-0000-000003000000}">
      <text>
        <r>
          <rPr>
            <sz val="11"/>
            <color indexed="8"/>
            <rFont val="Helvetica Neue"/>
          </rPr>
          <t>von Kleist, Björn:
CO2-Wert</t>
        </r>
      </text>
    </comment>
    <comment ref="K28" authorId="1" shapeId="0" xr:uid="{00000000-0006-0000-0000-000004000000}">
      <text>
        <r>
          <rPr>
            <sz val="11"/>
            <color indexed="8"/>
            <rFont val="Helvetica Neue"/>
          </rPr>
          <t>von Kleist, Björn:
CO2-Wert</t>
        </r>
      </text>
    </comment>
    <comment ref="L28" authorId="1" shapeId="0" xr:uid="{00000000-0006-0000-0000-000005000000}">
      <text>
        <r>
          <rPr>
            <sz val="11"/>
            <color indexed="8"/>
            <rFont val="Helvetica Neue"/>
          </rPr>
          <t>von Kleist, Björn:
CO2-Wert</t>
        </r>
      </text>
    </comment>
    <comment ref="M28" authorId="1" shapeId="0" xr:uid="{00000000-0006-0000-0000-000006000000}">
      <text>
        <r>
          <rPr>
            <sz val="11"/>
            <color indexed="8"/>
            <rFont val="Helvetica Neue"/>
          </rPr>
          <t>von Kleist, Björn:
CO2-Wert</t>
        </r>
      </text>
    </comment>
    <comment ref="N28" authorId="1" shapeId="0" xr:uid="{00000000-0006-0000-0000-000007000000}">
      <text>
        <r>
          <rPr>
            <sz val="11"/>
            <color indexed="8"/>
            <rFont val="Helvetica Neue"/>
          </rPr>
          <t>von Kleist, Björn:
CO2-Wert</t>
        </r>
      </text>
    </comment>
    <comment ref="O28" authorId="1" shapeId="0" xr:uid="{00000000-0006-0000-0000-000008000000}">
      <text>
        <r>
          <rPr>
            <sz val="11"/>
            <color indexed="8"/>
            <rFont val="Helvetica Neue"/>
          </rPr>
          <t>von Kleist, Björn:
CO2-Wert</t>
        </r>
      </text>
    </comment>
    <comment ref="P28" authorId="1" shapeId="0" xr:uid="{00000000-0006-0000-0000-000009000000}">
      <text>
        <r>
          <rPr>
            <sz val="11"/>
            <color indexed="8"/>
            <rFont val="Helvetica Neue"/>
          </rPr>
          <t>von Kleist, Björn:
CO2-Wert</t>
        </r>
      </text>
    </comment>
    <comment ref="Q28" authorId="1" shapeId="0" xr:uid="{00000000-0006-0000-0000-00000A000000}">
      <text>
        <r>
          <rPr>
            <sz val="11"/>
            <color indexed="8"/>
            <rFont val="Helvetica Neue"/>
          </rPr>
          <t>von Kleist, Björn:
CO2-Wert</t>
        </r>
      </text>
    </comment>
    <comment ref="R28" authorId="1" shapeId="0" xr:uid="{00000000-0006-0000-0000-00000B000000}">
      <text>
        <r>
          <rPr>
            <sz val="11"/>
            <color indexed="8"/>
            <rFont val="Helvetica Neue"/>
          </rPr>
          <t>von Kleist, Björn:
CO2-Wert</t>
        </r>
      </text>
    </comment>
    <comment ref="S28" authorId="1" shapeId="0" xr:uid="{00000000-0006-0000-0000-00000C000000}">
      <text>
        <r>
          <rPr>
            <sz val="11"/>
            <color indexed="8"/>
            <rFont val="Helvetica Neue"/>
          </rPr>
          <t>von Kleist, Björn:
CO2-Wert</t>
        </r>
      </text>
    </comment>
    <comment ref="T28" authorId="1" shapeId="0" xr:uid="{00000000-0006-0000-0000-00000D000000}">
      <text>
        <r>
          <rPr>
            <sz val="11"/>
            <color indexed="8"/>
            <rFont val="Helvetica Neue"/>
          </rPr>
          <t>von Kleist, Björn:
CO2-Wert</t>
        </r>
      </text>
    </comment>
    <comment ref="U28" authorId="1" shapeId="0" xr:uid="{00000000-0006-0000-0000-00000E000000}">
      <text>
        <r>
          <rPr>
            <sz val="11"/>
            <color indexed="8"/>
            <rFont val="Helvetica Neue"/>
          </rPr>
          <t>von Kleist, Björn:
CO2-Wert</t>
        </r>
      </text>
    </comment>
    <comment ref="V28" authorId="1" shapeId="0" xr:uid="{00000000-0006-0000-0000-00000F000000}">
      <text>
        <r>
          <rPr>
            <sz val="11"/>
            <color indexed="8"/>
            <rFont val="Helvetica Neue"/>
          </rPr>
          <t>von Kleist, Björn:
CO2-Wert</t>
        </r>
      </text>
    </comment>
    <comment ref="W28" authorId="1" shapeId="0" xr:uid="{00000000-0006-0000-0000-000010000000}">
      <text>
        <r>
          <rPr>
            <sz val="11"/>
            <color indexed="8"/>
            <rFont val="Helvetica Neue"/>
          </rPr>
          <t>von Kleist, Björn:
CO2-Wert</t>
        </r>
      </text>
    </comment>
    <comment ref="X28" authorId="1" shapeId="0" xr:uid="{00000000-0006-0000-0000-000011000000}">
      <text>
        <r>
          <rPr>
            <sz val="11"/>
            <color indexed="8"/>
            <rFont val="Helvetica Neue"/>
          </rPr>
          <t>von Kleist, Björn:
CO2-Wert</t>
        </r>
      </text>
    </comment>
    <comment ref="Y28" authorId="1" shapeId="0" xr:uid="{00000000-0006-0000-0000-000012000000}">
      <text>
        <r>
          <rPr>
            <sz val="11"/>
            <color indexed="8"/>
            <rFont val="Helvetica Neue"/>
          </rPr>
          <t>von Kleist, Björn:
CO2-Wert</t>
        </r>
      </text>
    </comment>
    <comment ref="Z28" authorId="1" shapeId="0" xr:uid="{00000000-0006-0000-0000-000013000000}">
      <text>
        <r>
          <rPr>
            <sz val="11"/>
            <color indexed="8"/>
            <rFont val="Helvetica Neue"/>
          </rPr>
          <t>von Kleist, Björn:
CO2-Wert</t>
        </r>
      </text>
    </comment>
    <comment ref="I29" authorId="2" shapeId="0" xr:uid="{00000000-0006-0000-0000-000014000000}">
      <text>
        <r>
          <rPr>
            <sz val="11"/>
            <color indexed="8"/>
            <rFont val="Helvetica Neue"/>
          </rPr>
          <t>Gairola, Krishan:
Textfeld</t>
        </r>
      </text>
    </comment>
    <comment ref="J29" authorId="2" shapeId="0" xr:uid="{00000000-0006-0000-0000-000015000000}">
      <text>
        <r>
          <rPr>
            <sz val="11"/>
            <color indexed="8"/>
            <rFont val="Helvetica Neue"/>
          </rPr>
          <t>Gairola, Krishan:
Textfeld</t>
        </r>
      </text>
    </comment>
    <comment ref="K29" authorId="2" shapeId="0" xr:uid="{00000000-0006-0000-0000-000016000000}">
      <text>
        <r>
          <rPr>
            <sz val="11"/>
            <color indexed="8"/>
            <rFont val="Helvetica Neue"/>
          </rPr>
          <t>Gairola, Krishan:
Textfeld</t>
        </r>
      </text>
    </comment>
    <comment ref="L29" authorId="2" shapeId="0" xr:uid="{00000000-0006-0000-0000-000017000000}">
      <text>
        <r>
          <rPr>
            <sz val="11"/>
            <color indexed="8"/>
            <rFont val="Helvetica Neue"/>
          </rPr>
          <t>Gairola, Krishan:
Textfeld</t>
        </r>
      </text>
    </comment>
    <comment ref="M29" authorId="2" shapeId="0" xr:uid="{00000000-0006-0000-0000-000018000000}">
      <text>
        <r>
          <rPr>
            <sz val="11"/>
            <color indexed="8"/>
            <rFont val="Helvetica Neue"/>
          </rPr>
          <t>Gairola, Krishan:
Textfeld</t>
        </r>
      </text>
    </comment>
    <comment ref="N29" authorId="2" shapeId="0" xr:uid="{00000000-0006-0000-0000-000019000000}">
      <text>
        <r>
          <rPr>
            <sz val="11"/>
            <color indexed="8"/>
            <rFont val="Helvetica Neue"/>
          </rPr>
          <t>Gairola, Krishan:
Textfeld</t>
        </r>
      </text>
    </comment>
    <comment ref="O29" authorId="2" shapeId="0" xr:uid="{00000000-0006-0000-0000-00001A000000}">
      <text>
        <r>
          <rPr>
            <sz val="11"/>
            <color indexed="8"/>
            <rFont val="Helvetica Neue"/>
          </rPr>
          <t>Gairola, Krishan:
Textfeld</t>
        </r>
      </text>
    </comment>
    <comment ref="P29" authorId="2" shapeId="0" xr:uid="{00000000-0006-0000-0000-00001B000000}">
      <text>
        <r>
          <rPr>
            <sz val="11"/>
            <color indexed="8"/>
            <rFont val="Helvetica Neue"/>
          </rPr>
          <t>Gairola, Krishan:
Textfeld</t>
        </r>
      </text>
    </comment>
    <comment ref="Q29" authorId="2" shapeId="0" xr:uid="{00000000-0006-0000-0000-00001C000000}">
      <text>
        <r>
          <rPr>
            <sz val="11"/>
            <color indexed="8"/>
            <rFont val="Helvetica Neue"/>
          </rPr>
          <t>Gairola, Krishan:
Textfeld</t>
        </r>
      </text>
    </comment>
    <comment ref="R29" authorId="2" shapeId="0" xr:uid="{00000000-0006-0000-0000-00001D000000}">
      <text>
        <r>
          <rPr>
            <sz val="11"/>
            <color indexed="8"/>
            <rFont val="Helvetica Neue"/>
          </rPr>
          <t>Gairola, Krishan:
Textfeld</t>
        </r>
      </text>
    </comment>
    <comment ref="S29" authorId="2" shapeId="0" xr:uid="{00000000-0006-0000-0000-00001E000000}">
      <text>
        <r>
          <rPr>
            <sz val="11"/>
            <color indexed="8"/>
            <rFont val="Helvetica Neue"/>
          </rPr>
          <t>Gairola, Krishan:
Textfeld</t>
        </r>
      </text>
    </comment>
    <comment ref="T29" authorId="2" shapeId="0" xr:uid="{00000000-0006-0000-0000-00001F000000}">
      <text>
        <r>
          <rPr>
            <sz val="11"/>
            <color indexed="8"/>
            <rFont val="Helvetica Neue"/>
          </rPr>
          <t>Gairola, Krishan:
Textfeld</t>
        </r>
      </text>
    </comment>
    <comment ref="U29" authorId="2" shapeId="0" xr:uid="{00000000-0006-0000-0000-000020000000}">
      <text>
        <r>
          <rPr>
            <sz val="11"/>
            <color indexed="8"/>
            <rFont val="Helvetica Neue"/>
          </rPr>
          <t>Gairola, Krishan:
Textfeld</t>
        </r>
      </text>
    </comment>
    <comment ref="V29" authorId="2" shapeId="0" xr:uid="{00000000-0006-0000-0000-000021000000}">
      <text>
        <r>
          <rPr>
            <sz val="11"/>
            <color indexed="8"/>
            <rFont val="Helvetica Neue"/>
          </rPr>
          <t>Gairola, Krishan:
Textfeld</t>
        </r>
      </text>
    </comment>
    <comment ref="W29" authorId="2" shapeId="0" xr:uid="{00000000-0006-0000-0000-000022000000}">
      <text>
        <r>
          <rPr>
            <sz val="11"/>
            <color indexed="8"/>
            <rFont val="Helvetica Neue"/>
          </rPr>
          <t>Gairola, Krishan:
Textfeld</t>
        </r>
      </text>
    </comment>
    <comment ref="X29" authorId="2" shapeId="0" xr:uid="{00000000-0006-0000-0000-000023000000}">
      <text>
        <r>
          <rPr>
            <sz val="11"/>
            <color indexed="8"/>
            <rFont val="Helvetica Neue"/>
          </rPr>
          <t>Gairola, Krishan:
Textfeld</t>
        </r>
      </text>
    </comment>
    <comment ref="Y29" authorId="2" shapeId="0" xr:uid="{00000000-0006-0000-0000-000024000000}">
      <text>
        <r>
          <rPr>
            <sz val="11"/>
            <color indexed="8"/>
            <rFont val="Helvetica Neue"/>
          </rPr>
          <t>Gairola, Krishan:
Textfeld</t>
        </r>
      </text>
    </comment>
    <comment ref="Z29" authorId="2" shapeId="0" xr:uid="{00000000-0006-0000-0000-000025000000}">
      <text>
        <r>
          <rPr>
            <sz val="11"/>
            <color indexed="8"/>
            <rFont val="Helvetica Neue"/>
          </rPr>
          <t>Gairola, Krishan:
Textfeld</t>
        </r>
      </text>
    </comment>
    <comment ref="I30" authorId="1" shapeId="0" xr:uid="{00000000-0006-0000-0000-000026000000}">
      <text>
        <r>
          <rPr>
            <sz val="11"/>
            <color indexed="8"/>
            <rFont val="Helvetica Neue"/>
          </rPr>
          <t>von Kleist, Björn:
CO2-Wert</t>
        </r>
      </text>
    </comment>
    <comment ref="J30" authorId="1" shapeId="0" xr:uid="{00000000-0006-0000-0000-000027000000}">
      <text>
        <r>
          <rPr>
            <sz val="11"/>
            <color indexed="8"/>
            <rFont val="Helvetica Neue"/>
          </rPr>
          <t>von Kleist, Björn:
CO2-Wert</t>
        </r>
      </text>
    </comment>
    <comment ref="K30" authorId="1" shapeId="0" xr:uid="{00000000-0006-0000-0000-000028000000}">
      <text>
        <r>
          <rPr>
            <sz val="11"/>
            <color indexed="8"/>
            <rFont val="Helvetica Neue"/>
          </rPr>
          <t>von Kleist, Björn:
CO2-Wert</t>
        </r>
      </text>
    </comment>
    <comment ref="L30" authorId="1" shapeId="0" xr:uid="{00000000-0006-0000-0000-000029000000}">
      <text>
        <r>
          <rPr>
            <sz val="11"/>
            <color indexed="8"/>
            <rFont val="Helvetica Neue"/>
          </rPr>
          <t>von Kleist, Björn:
CO2-Wert</t>
        </r>
      </text>
    </comment>
    <comment ref="M30" authorId="1" shapeId="0" xr:uid="{00000000-0006-0000-0000-00002A000000}">
      <text>
        <r>
          <rPr>
            <sz val="11"/>
            <color indexed="8"/>
            <rFont val="Helvetica Neue"/>
          </rPr>
          <t>von Kleist, Björn:
CO2-Wert</t>
        </r>
      </text>
    </comment>
    <comment ref="N30" authorId="1" shapeId="0" xr:uid="{00000000-0006-0000-0000-00002B000000}">
      <text>
        <r>
          <rPr>
            <sz val="11"/>
            <color indexed="8"/>
            <rFont val="Helvetica Neue"/>
          </rPr>
          <t>von Kleist, Björn:
CO2-Wert</t>
        </r>
      </text>
    </comment>
    <comment ref="O30" authorId="1" shapeId="0" xr:uid="{00000000-0006-0000-0000-00002C000000}">
      <text>
        <r>
          <rPr>
            <sz val="11"/>
            <color indexed="8"/>
            <rFont val="Helvetica Neue"/>
          </rPr>
          <t>von Kleist, Björn:
CO2-Wert</t>
        </r>
      </text>
    </comment>
    <comment ref="P30" authorId="1" shapeId="0" xr:uid="{00000000-0006-0000-0000-00002D000000}">
      <text>
        <r>
          <rPr>
            <sz val="11"/>
            <color indexed="8"/>
            <rFont val="Helvetica Neue"/>
          </rPr>
          <t>von Kleist, Björn:
CO2-Wert</t>
        </r>
      </text>
    </comment>
    <comment ref="Q30" authorId="1" shapeId="0" xr:uid="{00000000-0006-0000-0000-00002E000000}">
      <text>
        <r>
          <rPr>
            <sz val="11"/>
            <color indexed="8"/>
            <rFont val="Helvetica Neue"/>
          </rPr>
          <t>von Kleist, Björn:
CO2-Wert</t>
        </r>
      </text>
    </comment>
    <comment ref="R30" authorId="1" shapeId="0" xr:uid="{00000000-0006-0000-0000-00002F000000}">
      <text>
        <r>
          <rPr>
            <sz val="11"/>
            <color indexed="8"/>
            <rFont val="Helvetica Neue"/>
          </rPr>
          <t>von Kleist, Björn:
CO2-Wert</t>
        </r>
      </text>
    </comment>
    <comment ref="S30" authorId="1" shapeId="0" xr:uid="{00000000-0006-0000-0000-000030000000}">
      <text>
        <r>
          <rPr>
            <sz val="11"/>
            <color indexed="8"/>
            <rFont val="Helvetica Neue"/>
          </rPr>
          <t>von Kleist, Björn:
CO2-Wert</t>
        </r>
      </text>
    </comment>
    <comment ref="T30" authorId="1" shapeId="0" xr:uid="{00000000-0006-0000-0000-000031000000}">
      <text>
        <r>
          <rPr>
            <sz val="11"/>
            <color indexed="8"/>
            <rFont val="Helvetica Neue"/>
          </rPr>
          <t>von Kleist, Björn:
CO2-Wert</t>
        </r>
      </text>
    </comment>
    <comment ref="U30" authorId="1" shapeId="0" xr:uid="{00000000-0006-0000-0000-000032000000}">
      <text>
        <r>
          <rPr>
            <sz val="11"/>
            <color indexed="8"/>
            <rFont val="Helvetica Neue"/>
          </rPr>
          <t>von Kleist, Björn:
CO2-Wert</t>
        </r>
      </text>
    </comment>
    <comment ref="V30" authorId="1" shapeId="0" xr:uid="{00000000-0006-0000-0000-000033000000}">
      <text>
        <r>
          <rPr>
            <sz val="11"/>
            <color indexed="8"/>
            <rFont val="Helvetica Neue"/>
          </rPr>
          <t>von Kleist, Björn:
CO2-Wert</t>
        </r>
      </text>
    </comment>
    <comment ref="W30" authorId="1" shapeId="0" xr:uid="{00000000-0006-0000-0000-000034000000}">
      <text>
        <r>
          <rPr>
            <sz val="11"/>
            <color indexed="8"/>
            <rFont val="Helvetica Neue"/>
          </rPr>
          <t>von Kleist, Björn:
CO2-Wert</t>
        </r>
      </text>
    </comment>
    <comment ref="X30" authorId="1" shapeId="0" xr:uid="{00000000-0006-0000-0000-000035000000}">
      <text>
        <r>
          <rPr>
            <sz val="11"/>
            <color indexed="8"/>
            <rFont val="Helvetica Neue"/>
          </rPr>
          <t>von Kleist, Björn:
CO2-Wert</t>
        </r>
      </text>
    </comment>
    <comment ref="Y30" authorId="1" shapeId="0" xr:uid="{00000000-0006-0000-0000-000036000000}">
      <text>
        <r>
          <rPr>
            <sz val="11"/>
            <color indexed="8"/>
            <rFont val="Helvetica Neue"/>
          </rPr>
          <t>von Kleist, Björn:
CO2-Wert</t>
        </r>
      </text>
    </comment>
    <comment ref="Z30" authorId="1" shapeId="0" xr:uid="{00000000-0006-0000-0000-000037000000}">
      <text>
        <r>
          <rPr>
            <sz val="11"/>
            <color indexed="8"/>
            <rFont val="Helvetica Neue"/>
          </rPr>
          <t>von Kleist, Björn:
CO2-Wert</t>
        </r>
      </text>
    </comment>
    <comment ref="I31" authorId="2" shapeId="0" xr:uid="{00000000-0006-0000-0000-000038000000}">
      <text>
        <r>
          <rPr>
            <sz val="11"/>
            <color indexed="8"/>
            <rFont val="Helvetica Neue"/>
          </rPr>
          <t>Gairola, Krishan:
Textfeld</t>
        </r>
      </text>
    </comment>
    <comment ref="J31" authorId="2" shapeId="0" xr:uid="{00000000-0006-0000-0000-000039000000}">
      <text>
        <r>
          <rPr>
            <sz val="11"/>
            <color indexed="8"/>
            <rFont val="Helvetica Neue"/>
          </rPr>
          <t>Gairola, Krishan:
Textfeld</t>
        </r>
      </text>
    </comment>
    <comment ref="K31" authorId="2" shapeId="0" xr:uid="{00000000-0006-0000-0000-00003A000000}">
      <text>
        <r>
          <rPr>
            <sz val="11"/>
            <color indexed="8"/>
            <rFont val="Helvetica Neue"/>
          </rPr>
          <t>Gairola, Krishan:
Textfeld</t>
        </r>
      </text>
    </comment>
    <comment ref="L31" authorId="2" shapeId="0" xr:uid="{00000000-0006-0000-0000-00003B000000}">
      <text>
        <r>
          <rPr>
            <sz val="11"/>
            <color indexed="8"/>
            <rFont val="Helvetica Neue"/>
          </rPr>
          <t>Gairola, Krishan:
Textfeld</t>
        </r>
      </text>
    </comment>
    <comment ref="M31" authorId="2" shapeId="0" xr:uid="{00000000-0006-0000-0000-00003C000000}">
      <text>
        <r>
          <rPr>
            <sz val="11"/>
            <color indexed="8"/>
            <rFont val="Helvetica Neue"/>
          </rPr>
          <t>Gairola, Krishan:
Textfeld</t>
        </r>
      </text>
    </comment>
    <comment ref="N31" authorId="2" shapeId="0" xr:uid="{00000000-0006-0000-0000-00003D000000}">
      <text>
        <r>
          <rPr>
            <sz val="11"/>
            <color indexed="8"/>
            <rFont val="Helvetica Neue"/>
          </rPr>
          <t>Gairola, Krishan:
Textfeld</t>
        </r>
      </text>
    </comment>
    <comment ref="O31" authorId="2" shapeId="0" xr:uid="{00000000-0006-0000-0000-00003E000000}">
      <text>
        <r>
          <rPr>
            <sz val="11"/>
            <color indexed="8"/>
            <rFont val="Helvetica Neue"/>
          </rPr>
          <t>Gairola, Krishan:
Textfeld</t>
        </r>
      </text>
    </comment>
    <comment ref="P31" authorId="2" shapeId="0" xr:uid="{00000000-0006-0000-0000-00003F000000}">
      <text>
        <r>
          <rPr>
            <sz val="11"/>
            <color indexed="8"/>
            <rFont val="Helvetica Neue"/>
          </rPr>
          <t>Gairola, Krishan:
Textfeld</t>
        </r>
      </text>
    </comment>
    <comment ref="Q31" authorId="2" shapeId="0" xr:uid="{00000000-0006-0000-0000-000040000000}">
      <text>
        <r>
          <rPr>
            <sz val="11"/>
            <color indexed="8"/>
            <rFont val="Helvetica Neue"/>
          </rPr>
          <t>Gairola, Krishan:
Textfeld</t>
        </r>
      </text>
    </comment>
    <comment ref="R31" authorId="2" shapeId="0" xr:uid="{00000000-0006-0000-0000-000041000000}">
      <text>
        <r>
          <rPr>
            <sz val="11"/>
            <color indexed="8"/>
            <rFont val="Helvetica Neue"/>
          </rPr>
          <t>Gairola, Krishan:
Textfeld</t>
        </r>
      </text>
    </comment>
    <comment ref="S31" authorId="2" shapeId="0" xr:uid="{00000000-0006-0000-0000-000042000000}">
      <text>
        <r>
          <rPr>
            <sz val="11"/>
            <color indexed="8"/>
            <rFont val="Helvetica Neue"/>
          </rPr>
          <t>Gairola, Krishan:
Textfeld</t>
        </r>
      </text>
    </comment>
    <comment ref="T31" authorId="2" shapeId="0" xr:uid="{00000000-0006-0000-0000-000043000000}">
      <text>
        <r>
          <rPr>
            <sz val="11"/>
            <color indexed="8"/>
            <rFont val="Helvetica Neue"/>
          </rPr>
          <t>Gairola, Krishan:
Textfeld</t>
        </r>
      </text>
    </comment>
    <comment ref="U31" authorId="2" shapeId="0" xr:uid="{00000000-0006-0000-0000-000044000000}">
      <text>
        <r>
          <rPr>
            <sz val="11"/>
            <color indexed="8"/>
            <rFont val="Helvetica Neue"/>
          </rPr>
          <t>Gairola, Krishan:
Textfeld</t>
        </r>
      </text>
    </comment>
    <comment ref="V31" authorId="2" shapeId="0" xr:uid="{00000000-0006-0000-0000-000045000000}">
      <text>
        <r>
          <rPr>
            <sz val="11"/>
            <color indexed="8"/>
            <rFont val="Helvetica Neue"/>
          </rPr>
          <t>Gairola, Krishan:
Textfeld</t>
        </r>
      </text>
    </comment>
    <comment ref="W31" authorId="2" shapeId="0" xr:uid="{00000000-0006-0000-0000-000046000000}">
      <text>
        <r>
          <rPr>
            <sz val="11"/>
            <color indexed="8"/>
            <rFont val="Helvetica Neue"/>
          </rPr>
          <t>Gairola, Krishan:
Textfeld</t>
        </r>
      </text>
    </comment>
    <comment ref="X31" authorId="2" shapeId="0" xr:uid="{00000000-0006-0000-0000-000047000000}">
      <text>
        <r>
          <rPr>
            <sz val="11"/>
            <color indexed="8"/>
            <rFont val="Helvetica Neue"/>
          </rPr>
          <t>Gairola, Krishan:
Textfeld</t>
        </r>
      </text>
    </comment>
    <comment ref="Y31" authorId="2" shapeId="0" xr:uid="{00000000-0006-0000-0000-000048000000}">
      <text>
        <r>
          <rPr>
            <sz val="11"/>
            <color indexed="8"/>
            <rFont val="Helvetica Neue"/>
          </rPr>
          <t>Gairola, Krishan:
Textfeld</t>
        </r>
      </text>
    </comment>
    <comment ref="Z31" authorId="2" shapeId="0" xr:uid="{00000000-0006-0000-0000-000049000000}">
      <text>
        <r>
          <rPr>
            <sz val="11"/>
            <color indexed="8"/>
            <rFont val="Helvetica Neue"/>
          </rPr>
          <t>Gairola, Krishan:
Textfeld</t>
        </r>
      </text>
    </comment>
    <comment ref="I32" authorId="1" shapeId="0" xr:uid="{00000000-0006-0000-0000-00004A000000}">
      <text>
        <r>
          <rPr>
            <sz val="11"/>
            <color indexed="8"/>
            <rFont val="Helvetica Neue"/>
          </rPr>
          <t>von Kleist, Björn:
CO2-Wert</t>
        </r>
      </text>
    </comment>
    <comment ref="J32" authorId="1" shapeId="0" xr:uid="{00000000-0006-0000-0000-00004B000000}">
      <text>
        <r>
          <rPr>
            <sz val="11"/>
            <color indexed="8"/>
            <rFont val="Helvetica Neue"/>
          </rPr>
          <t>von Kleist, Björn:
CO2-Wert</t>
        </r>
      </text>
    </comment>
    <comment ref="K32" authorId="1" shapeId="0" xr:uid="{00000000-0006-0000-0000-00004C000000}">
      <text>
        <r>
          <rPr>
            <sz val="11"/>
            <color indexed="8"/>
            <rFont val="Helvetica Neue"/>
          </rPr>
          <t>von Kleist, Björn:
CO2-Wert</t>
        </r>
      </text>
    </comment>
    <comment ref="L32" authorId="1" shapeId="0" xr:uid="{00000000-0006-0000-0000-00004D000000}">
      <text>
        <r>
          <rPr>
            <sz val="11"/>
            <color indexed="8"/>
            <rFont val="Helvetica Neue"/>
          </rPr>
          <t>von Kleist, Björn:
CO2-Wert</t>
        </r>
      </text>
    </comment>
    <comment ref="M32" authorId="1" shapeId="0" xr:uid="{00000000-0006-0000-0000-00004E000000}">
      <text>
        <r>
          <rPr>
            <sz val="11"/>
            <color indexed="8"/>
            <rFont val="Helvetica Neue"/>
          </rPr>
          <t>von Kleist, Björn:
CO2-Wert</t>
        </r>
      </text>
    </comment>
    <comment ref="N32" authorId="1" shapeId="0" xr:uid="{00000000-0006-0000-0000-00004F000000}">
      <text>
        <r>
          <rPr>
            <sz val="11"/>
            <color indexed="8"/>
            <rFont val="Helvetica Neue"/>
          </rPr>
          <t>von Kleist, Björn:
CO2-Wert</t>
        </r>
      </text>
    </comment>
    <comment ref="O32" authorId="1" shapeId="0" xr:uid="{00000000-0006-0000-0000-000050000000}">
      <text>
        <r>
          <rPr>
            <sz val="11"/>
            <color indexed="8"/>
            <rFont val="Helvetica Neue"/>
          </rPr>
          <t>von Kleist, Björn:
CO2-Wert</t>
        </r>
      </text>
    </comment>
    <comment ref="P32" authorId="1" shapeId="0" xr:uid="{00000000-0006-0000-0000-000051000000}">
      <text>
        <r>
          <rPr>
            <sz val="11"/>
            <color indexed="8"/>
            <rFont val="Helvetica Neue"/>
          </rPr>
          <t>von Kleist, Björn:
CO2-Wert</t>
        </r>
      </text>
    </comment>
    <comment ref="Q32" authorId="1" shapeId="0" xr:uid="{00000000-0006-0000-0000-000052000000}">
      <text>
        <r>
          <rPr>
            <sz val="11"/>
            <color indexed="8"/>
            <rFont val="Helvetica Neue"/>
          </rPr>
          <t>von Kleist, Björn:
CO2-Wert</t>
        </r>
      </text>
    </comment>
    <comment ref="R32" authorId="1" shapeId="0" xr:uid="{00000000-0006-0000-0000-000053000000}">
      <text>
        <r>
          <rPr>
            <sz val="11"/>
            <color indexed="8"/>
            <rFont val="Helvetica Neue"/>
          </rPr>
          <t>von Kleist, Björn:
CO2-Wert</t>
        </r>
      </text>
    </comment>
    <comment ref="S32" authorId="1" shapeId="0" xr:uid="{00000000-0006-0000-0000-000054000000}">
      <text>
        <r>
          <rPr>
            <sz val="11"/>
            <color indexed="8"/>
            <rFont val="Helvetica Neue"/>
          </rPr>
          <t>von Kleist, Björn:
CO2-Wert</t>
        </r>
      </text>
    </comment>
    <comment ref="T32" authorId="1" shapeId="0" xr:uid="{00000000-0006-0000-0000-000055000000}">
      <text>
        <r>
          <rPr>
            <sz val="11"/>
            <color indexed="8"/>
            <rFont val="Helvetica Neue"/>
          </rPr>
          <t>von Kleist, Björn:
CO2-Wert</t>
        </r>
      </text>
    </comment>
    <comment ref="U32" authorId="1" shapeId="0" xr:uid="{00000000-0006-0000-0000-000056000000}">
      <text>
        <r>
          <rPr>
            <sz val="11"/>
            <color indexed="8"/>
            <rFont val="Helvetica Neue"/>
          </rPr>
          <t>von Kleist, Björn:
CO2-Wert</t>
        </r>
      </text>
    </comment>
    <comment ref="V32" authorId="1" shapeId="0" xr:uid="{00000000-0006-0000-0000-000057000000}">
      <text>
        <r>
          <rPr>
            <sz val="11"/>
            <color indexed="8"/>
            <rFont val="Helvetica Neue"/>
          </rPr>
          <t>von Kleist, Björn:
CO2-Wert</t>
        </r>
      </text>
    </comment>
    <comment ref="W32" authorId="1" shapeId="0" xr:uid="{00000000-0006-0000-0000-000058000000}">
      <text>
        <r>
          <rPr>
            <sz val="11"/>
            <color indexed="8"/>
            <rFont val="Helvetica Neue"/>
          </rPr>
          <t>von Kleist, Björn:
CO2-Wert</t>
        </r>
      </text>
    </comment>
    <comment ref="X32" authorId="1" shapeId="0" xr:uid="{00000000-0006-0000-0000-000059000000}">
      <text>
        <r>
          <rPr>
            <sz val="11"/>
            <color indexed="8"/>
            <rFont val="Helvetica Neue"/>
          </rPr>
          <t>von Kleist, Björn:
CO2-Wert</t>
        </r>
      </text>
    </comment>
    <comment ref="Y32" authorId="1" shapeId="0" xr:uid="{00000000-0006-0000-0000-00005A000000}">
      <text>
        <r>
          <rPr>
            <sz val="11"/>
            <color indexed="8"/>
            <rFont val="Helvetica Neue"/>
          </rPr>
          <t>von Kleist, Björn:
CO2-Wert</t>
        </r>
      </text>
    </comment>
    <comment ref="Z32" authorId="1" shapeId="0" xr:uid="{00000000-0006-0000-0000-00005B000000}">
      <text>
        <r>
          <rPr>
            <sz val="11"/>
            <color indexed="8"/>
            <rFont val="Helvetica Neue"/>
          </rPr>
          <t>von Kleist, Björn:
CO2-Wert</t>
        </r>
      </text>
    </comment>
    <comment ref="I33" authorId="2" shapeId="0" xr:uid="{00000000-0006-0000-0000-00005C000000}">
      <text>
        <r>
          <rPr>
            <sz val="11"/>
            <color indexed="8"/>
            <rFont val="Helvetica Neue"/>
          </rPr>
          <t>Gairola, Krishan:
Textfeld</t>
        </r>
      </text>
    </comment>
    <comment ref="J33" authorId="2" shapeId="0" xr:uid="{00000000-0006-0000-0000-00005D000000}">
      <text>
        <r>
          <rPr>
            <sz val="11"/>
            <color indexed="8"/>
            <rFont val="Helvetica Neue"/>
          </rPr>
          <t>Gairola, Krishan:
Textfeld</t>
        </r>
      </text>
    </comment>
    <comment ref="K33" authorId="2" shapeId="0" xr:uid="{00000000-0006-0000-0000-00005E000000}">
      <text>
        <r>
          <rPr>
            <sz val="11"/>
            <color indexed="8"/>
            <rFont val="Helvetica Neue"/>
          </rPr>
          <t>Gairola, Krishan:
Textfeld</t>
        </r>
      </text>
    </comment>
    <comment ref="L33" authorId="2" shapeId="0" xr:uid="{00000000-0006-0000-0000-00005F000000}">
      <text>
        <r>
          <rPr>
            <sz val="11"/>
            <color indexed="8"/>
            <rFont val="Helvetica Neue"/>
          </rPr>
          <t>Gairola, Krishan:
Textfeld</t>
        </r>
      </text>
    </comment>
    <comment ref="M33" authorId="2" shapeId="0" xr:uid="{00000000-0006-0000-0000-000060000000}">
      <text>
        <r>
          <rPr>
            <sz val="11"/>
            <color indexed="8"/>
            <rFont val="Helvetica Neue"/>
          </rPr>
          <t>Gairola, Krishan:
Textfeld</t>
        </r>
      </text>
    </comment>
    <comment ref="N33" authorId="2" shapeId="0" xr:uid="{00000000-0006-0000-0000-000061000000}">
      <text>
        <r>
          <rPr>
            <sz val="11"/>
            <color indexed="8"/>
            <rFont val="Helvetica Neue"/>
          </rPr>
          <t>Gairola, Krishan:
Textfeld</t>
        </r>
      </text>
    </comment>
    <comment ref="O33" authorId="2" shapeId="0" xr:uid="{00000000-0006-0000-0000-000062000000}">
      <text>
        <r>
          <rPr>
            <sz val="11"/>
            <color indexed="8"/>
            <rFont val="Helvetica Neue"/>
          </rPr>
          <t>Gairola, Krishan:
Textfeld</t>
        </r>
      </text>
    </comment>
    <comment ref="P33" authorId="2" shapeId="0" xr:uid="{00000000-0006-0000-0000-000063000000}">
      <text>
        <r>
          <rPr>
            <sz val="11"/>
            <color indexed="8"/>
            <rFont val="Helvetica Neue"/>
          </rPr>
          <t>Gairola, Krishan:
Textfeld</t>
        </r>
      </text>
    </comment>
    <comment ref="Q33" authorId="2" shapeId="0" xr:uid="{00000000-0006-0000-0000-000064000000}">
      <text>
        <r>
          <rPr>
            <sz val="11"/>
            <color indexed="8"/>
            <rFont val="Helvetica Neue"/>
          </rPr>
          <t>Gairola, Krishan:
Textfeld</t>
        </r>
      </text>
    </comment>
    <comment ref="R33" authorId="2" shapeId="0" xr:uid="{00000000-0006-0000-0000-000065000000}">
      <text>
        <r>
          <rPr>
            <sz val="11"/>
            <color indexed="8"/>
            <rFont val="Helvetica Neue"/>
          </rPr>
          <t>Gairola, Krishan:
Textfeld</t>
        </r>
      </text>
    </comment>
    <comment ref="S33" authorId="2" shapeId="0" xr:uid="{00000000-0006-0000-0000-000066000000}">
      <text>
        <r>
          <rPr>
            <sz val="11"/>
            <color indexed="8"/>
            <rFont val="Helvetica Neue"/>
          </rPr>
          <t>Gairola, Krishan:
Textfeld</t>
        </r>
      </text>
    </comment>
    <comment ref="T33" authorId="2" shapeId="0" xr:uid="{00000000-0006-0000-0000-000067000000}">
      <text>
        <r>
          <rPr>
            <sz val="11"/>
            <color indexed="8"/>
            <rFont val="Helvetica Neue"/>
          </rPr>
          <t>Gairola, Krishan:
Textfeld</t>
        </r>
      </text>
    </comment>
    <comment ref="U33" authorId="2" shapeId="0" xr:uid="{00000000-0006-0000-0000-000068000000}">
      <text>
        <r>
          <rPr>
            <sz val="11"/>
            <color indexed="8"/>
            <rFont val="Helvetica Neue"/>
          </rPr>
          <t>Gairola, Krishan:
Textfeld</t>
        </r>
      </text>
    </comment>
    <comment ref="V33" authorId="2" shapeId="0" xr:uid="{00000000-0006-0000-0000-000069000000}">
      <text>
        <r>
          <rPr>
            <sz val="11"/>
            <color indexed="8"/>
            <rFont val="Helvetica Neue"/>
          </rPr>
          <t>Gairola, Krishan:
Textfeld</t>
        </r>
      </text>
    </comment>
    <comment ref="W33" authorId="2" shapeId="0" xr:uid="{00000000-0006-0000-0000-00006A000000}">
      <text>
        <r>
          <rPr>
            <sz val="11"/>
            <color indexed="8"/>
            <rFont val="Helvetica Neue"/>
          </rPr>
          <t>Gairola, Krishan:
Textfeld</t>
        </r>
      </text>
    </comment>
    <comment ref="X33" authorId="2" shapeId="0" xr:uid="{00000000-0006-0000-0000-00006B000000}">
      <text>
        <r>
          <rPr>
            <sz val="11"/>
            <color indexed="8"/>
            <rFont val="Helvetica Neue"/>
          </rPr>
          <t>Gairola, Krishan:
Textfeld</t>
        </r>
      </text>
    </comment>
    <comment ref="Y33" authorId="2" shapeId="0" xr:uid="{00000000-0006-0000-0000-00006C000000}">
      <text>
        <r>
          <rPr>
            <sz val="11"/>
            <color indexed="8"/>
            <rFont val="Helvetica Neue"/>
          </rPr>
          <t>Gairola, Krishan:
Textfeld</t>
        </r>
      </text>
    </comment>
    <comment ref="Z33" authorId="2" shapeId="0" xr:uid="{00000000-0006-0000-0000-00006D000000}">
      <text>
        <r>
          <rPr>
            <sz val="11"/>
            <color indexed="8"/>
            <rFont val="Helvetica Neue"/>
          </rPr>
          <t>Gairola, Krishan:
Textfeld</t>
        </r>
      </text>
    </comment>
    <comment ref="D34" authorId="0" shapeId="0" xr:uid="{00000000-0006-0000-0000-00006E000000}">
      <text>
        <r>
          <rPr>
            <sz val="11"/>
            <color indexed="8"/>
            <rFont val="Helvetica Neue"/>
          </rPr>
          <t>Kri Ga:
Kri Ga:
Maßnahme Energie hoch 4</t>
        </r>
      </text>
    </comment>
    <comment ref="I34" authorId="1" shapeId="0" xr:uid="{00000000-0006-0000-0000-00006F000000}">
      <text>
        <r>
          <rPr>
            <sz val="11"/>
            <color indexed="8"/>
            <rFont val="Helvetica Neue"/>
          </rPr>
          <t>von Kleist, Björn:
CO2-Wert</t>
        </r>
      </text>
    </comment>
    <comment ref="J34" authorId="1" shapeId="0" xr:uid="{00000000-0006-0000-0000-000070000000}">
      <text>
        <r>
          <rPr>
            <sz val="11"/>
            <color indexed="8"/>
            <rFont val="Helvetica Neue"/>
          </rPr>
          <t>von Kleist, Björn:
CO2-Wert</t>
        </r>
      </text>
    </comment>
    <comment ref="K34" authorId="1" shapeId="0" xr:uid="{00000000-0006-0000-0000-000071000000}">
      <text>
        <r>
          <rPr>
            <sz val="11"/>
            <color indexed="8"/>
            <rFont val="Helvetica Neue"/>
          </rPr>
          <t>von Kleist, Björn:
CO2-Wert</t>
        </r>
      </text>
    </comment>
    <comment ref="L34" authorId="1" shapeId="0" xr:uid="{00000000-0006-0000-0000-000072000000}">
      <text>
        <r>
          <rPr>
            <sz val="11"/>
            <color indexed="8"/>
            <rFont val="Helvetica Neue"/>
          </rPr>
          <t>von Kleist, Björn:
CO2-Wert</t>
        </r>
      </text>
    </comment>
    <comment ref="M34" authorId="1" shapeId="0" xr:uid="{00000000-0006-0000-0000-000073000000}">
      <text>
        <r>
          <rPr>
            <sz val="11"/>
            <color indexed="8"/>
            <rFont val="Helvetica Neue"/>
          </rPr>
          <t>von Kleist, Björn:
CO2-Wert</t>
        </r>
      </text>
    </comment>
    <comment ref="N34" authorId="1" shapeId="0" xr:uid="{00000000-0006-0000-0000-000074000000}">
      <text>
        <r>
          <rPr>
            <sz val="11"/>
            <color indexed="8"/>
            <rFont val="Helvetica Neue"/>
          </rPr>
          <t>von Kleist, Björn:
CO2-Wert</t>
        </r>
      </text>
    </comment>
    <comment ref="O34" authorId="1" shapeId="0" xr:uid="{00000000-0006-0000-0000-000075000000}">
      <text>
        <r>
          <rPr>
            <sz val="11"/>
            <color indexed="8"/>
            <rFont val="Helvetica Neue"/>
          </rPr>
          <t>von Kleist, Björn:
CO2-Wert</t>
        </r>
      </text>
    </comment>
    <comment ref="P34" authorId="1" shapeId="0" xr:uid="{00000000-0006-0000-0000-000076000000}">
      <text>
        <r>
          <rPr>
            <sz val="11"/>
            <color indexed="8"/>
            <rFont val="Helvetica Neue"/>
          </rPr>
          <t>von Kleist, Björn:
CO2-Wert</t>
        </r>
      </text>
    </comment>
    <comment ref="Q34" authorId="1" shapeId="0" xr:uid="{00000000-0006-0000-0000-000077000000}">
      <text>
        <r>
          <rPr>
            <sz val="11"/>
            <color indexed="8"/>
            <rFont val="Helvetica Neue"/>
          </rPr>
          <t>von Kleist, Björn:
CO2-Wert</t>
        </r>
      </text>
    </comment>
    <comment ref="R34" authorId="1" shapeId="0" xr:uid="{00000000-0006-0000-0000-000078000000}">
      <text>
        <r>
          <rPr>
            <sz val="11"/>
            <color indexed="8"/>
            <rFont val="Helvetica Neue"/>
          </rPr>
          <t>von Kleist, Björn:
CO2-Wert</t>
        </r>
      </text>
    </comment>
    <comment ref="S34" authorId="1" shapeId="0" xr:uid="{00000000-0006-0000-0000-000079000000}">
      <text>
        <r>
          <rPr>
            <sz val="11"/>
            <color indexed="8"/>
            <rFont val="Helvetica Neue"/>
          </rPr>
          <t>von Kleist, Björn:
CO2-Wert</t>
        </r>
      </text>
    </comment>
    <comment ref="T34" authorId="1" shapeId="0" xr:uid="{00000000-0006-0000-0000-00007A000000}">
      <text>
        <r>
          <rPr>
            <sz val="11"/>
            <color indexed="8"/>
            <rFont val="Helvetica Neue"/>
          </rPr>
          <t>von Kleist, Björn:
CO2-Wert</t>
        </r>
      </text>
    </comment>
    <comment ref="U34" authorId="1" shapeId="0" xr:uid="{00000000-0006-0000-0000-00007B000000}">
      <text>
        <r>
          <rPr>
            <sz val="11"/>
            <color indexed="8"/>
            <rFont val="Helvetica Neue"/>
          </rPr>
          <t>von Kleist, Björn:
CO2-Wert</t>
        </r>
      </text>
    </comment>
    <comment ref="V34" authorId="1" shapeId="0" xr:uid="{00000000-0006-0000-0000-00007C000000}">
      <text>
        <r>
          <rPr>
            <sz val="11"/>
            <color indexed="8"/>
            <rFont val="Helvetica Neue"/>
          </rPr>
          <t>von Kleist, Björn:
CO2-Wert</t>
        </r>
      </text>
    </comment>
    <comment ref="W34" authorId="1" shapeId="0" xr:uid="{00000000-0006-0000-0000-00007D000000}">
      <text>
        <r>
          <rPr>
            <sz val="11"/>
            <color indexed="8"/>
            <rFont val="Helvetica Neue"/>
          </rPr>
          <t>von Kleist, Björn:
CO2-Wert</t>
        </r>
      </text>
    </comment>
    <comment ref="X34" authorId="1" shapeId="0" xr:uid="{00000000-0006-0000-0000-00007E000000}">
      <text>
        <r>
          <rPr>
            <sz val="11"/>
            <color indexed="8"/>
            <rFont val="Helvetica Neue"/>
          </rPr>
          <t>von Kleist, Björn:
CO2-Wert</t>
        </r>
      </text>
    </comment>
    <comment ref="Y34" authorId="1" shapeId="0" xr:uid="{00000000-0006-0000-0000-00007F000000}">
      <text>
        <r>
          <rPr>
            <sz val="11"/>
            <color indexed="8"/>
            <rFont val="Helvetica Neue"/>
          </rPr>
          <t>von Kleist, Björn:
CO2-Wert</t>
        </r>
      </text>
    </comment>
    <comment ref="Z34" authorId="1" shapeId="0" xr:uid="{00000000-0006-0000-0000-000080000000}">
      <text>
        <r>
          <rPr>
            <sz val="11"/>
            <color indexed="8"/>
            <rFont val="Helvetica Neue"/>
          </rPr>
          <t>von Kleist, Björn:
CO2-Wert</t>
        </r>
      </text>
    </comment>
    <comment ref="I35" authorId="2" shapeId="0" xr:uid="{00000000-0006-0000-0000-000081000000}">
      <text>
        <r>
          <rPr>
            <sz val="11"/>
            <color indexed="8"/>
            <rFont val="Helvetica Neue"/>
          </rPr>
          <t>Gairola, Krishan:
Textfeld</t>
        </r>
      </text>
    </comment>
    <comment ref="J35" authorId="2" shapeId="0" xr:uid="{00000000-0006-0000-0000-000082000000}">
      <text>
        <r>
          <rPr>
            <sz val="11"/>
            <color indexed="8"/>
            <rFont val="Helvetica Neue"/>
          </rPr>
          <t>Gairola, Krishan:
Textfeld</t>
        </r>
      </text>
    </comment>
    <comment ref="K35" authorId="2" shapeId="0" xr:uid="{00000000-0006-0000-0000-000083000000}">
      <text>
        <r>
          <rPr>
            <sz val="11"/>
            <color indexed="8"/>
            <rFont val="Helvetica Neue"/>
          </rPr>
          <t>Gairola, Krishan:
Textfeld</t>
        </r>
      </text>
    </comment>
    <comment ref="L35" authorId="2" shapeId="0" xr:uid="{00000000-0006-0000-0000-000084000000}">
      <text>
        <r>
          <rPr>
            <sz val="11"/>
            <color indexed="8"/>
            <rFont val="Helvetica Neue"/>
          </rPr>
          <t>Gairola, Krishan:
Textfeld</t>
        </r>
      </text>
    </comment>
    <comment ref="M35" authorId="2" shapeId="0" xr:uid="{00000000-0006-0000-0000-000085000000}">
      <text>
        <r>
          <rPr>
            <sz val="11"/>
            <color indexed="8"/>
            <rFont val="Helvetica Neue"/>
          </rPr>
          <t>Gairola, Krishan:
Textfeld</t>
        </r>
      </text>
    </comment>
    <comment ref="N35" authorId="2" shapeId="0" xr:uid="{00000000-0006-0000-0000-000086000000}">
      <text>
        <r>
          <rPr>
            <sz val="11"/>
            <color indexed="8"/>
            <rFont val="Helvetica Neue"/>
          </rPr>
          <t>Gairola, Krishan:
Textfeld</t>
        </r>
      </text>
    </comment>
    <comment ref="O35" authorId="2" shapeId="0" xr:uid="{00000000-0006-0000-0000-000087000000}">
      <text>
        <r>
          <rPr>
            <sz val="11"/>
            <color indexed="8"/>
            <rFont val="Helvetica Neue"/>
          </rPr>
          <t>Gairola, Krishan:
Textfeld</t>
        </r>
      </text>
    </comment>
    <comment ref="P35" authorId="2" shapeId="0" xr:uid="{00000000-0006-0000-0000-000088000000}">
      <text>
        <r>
          <rPr>
            <sz val="11"/>
            <color indexed="8"/>
            <rFont val="Helvetica Neue"/>
          </rPr>
          <t>Gairola, Krishan:
Textfeld</t>
        </r>
      </text>
    </comment>
    <comment ref="Q35" authorId="2" shapeId="0" xr:uid="{00000000-0006-0000-0000-000089000000}">
      <text>
        <r>
          <rPr>
            <sz val="11"/>
            <color indexed="8"/>
            <rFont val="Helvetica Neue"/>
          </rPr>
          <t>Gairola, Krishan:
Textfeld</t>
        </r>
      </text>
    </comment>
    <comment ref="R35" authorId="2" shapeId="0" xr:uid="{00000000-0006-0000-0000-00008A000000}">
      <text>
        <r>
          <rPr>
            <sz val="11"/>
            <color indexed="8"/>
            <rFont val="Helvetica Neue"/>
          </rPr>
          <t>Gairola, Krishan:
Textfeld</t>
        </r>
      </text>
    </comment>
    <comment ref="S35" authorId="2" shapeId="0" xr:uid="{00000000-0006-0000-0000-00008B000000}">
      <text>
        <r>
          <rPr>
            <sz val="11"/>
            <color indexed="8"/>
            <rFont val="Helvetica Neue"/>
          </rPr>
          <t>Gairola, Krishan:
Textfeld</t>
        </r>
      </text>
    </comment>
    <comment ref="T35" authorId="2" shapeId="0" xr:uid="{00000000-0006-0000-0000-00008C000000}">
      <text>
        <r>
          <rPr>
            <sz val="11"/>
            <color indexed="8"/>
            <rFont val="Helvetica Neue"/>
          </rPr>
          <t>Gairola, Krishan:
Textfeld</t>
        </r>
      </text>
    </comment>
    <comment ref="U35" authorId="2" shapeId="0" xr:uid="{00000000-0006-0000-0000-00008D000000}">
      <text>
        <r>
          <rPr>
            <sz val="11"/>
            <color indexed="8"/>
            <rFont val="Helvetica Neue"/>
          </rPr>
          <t>Gairola, Krishan:
Textfeld</t>
        </r>
      </text>
    </comment>
    <comment ref="V35" authorId="2" shapeId="0" xr:uid="{00000000-0006-0000-0000-00008E000000}">
      <text>
        <r>
          <rPr>
            <sz val="11"/>
            <color indexed="8"/>
            <rFont val="Helvetica Neue"/>
          </rPr>
          <t>Gairola, Krishan:
Textfeld</t>
        </r>
      </text>
    </comment>
    <comment ref="W35" authorId="2" shapeId="0" xr:uid="{00000000-0006-0000-0000-00008F000000}">
      <text>
        <r>
          <rPr>
            <sz val="11"/>
            <color indexed="8"/>
            <rFont val="Helvetica Neue"/>
          </rPr>
          <t>Gairola, Krishan:
Textfeld</t>
        </r>
      </text>
    </comment>
    <comment ref="X35" authorId="2" shapeId="0" xr:uid="{00000000-0006-0000-0000-000090000000}">
      <text>
        <r>
          <rPr>
            <sz val="11"/>
            <color indexed="8"/>
            <rFont val="Helvetica Neue"/>
          </rPr>
          <t>Gairola, Krishan:
Textfeld</t>
        </r>
      </text>
    </comment>
    <comment ref="Y35" authorId="2" shapeId="0" xr:uid="{00000000-0006-0000-0000-000091000000}">
      <text>
        <r>
          <rPr>
            <sz val="11"/>
            <color indexed="8"/>
            <rFont val="Helvetica Neue"/>
          </rPr>
          <t>Gairola, Krishan:
Textfeld</t>
        </r>
      </text>
    </comment>
    <comment ref="Z35" authorId="2" shapeId="0" xr:uid="{00000000-0006-0000-0000-000092000000}">
      <text>
        <r>
          <rPr>
            <sz val="11"/>
            <color indexed="8"/>
            <rFont val="Helvetica Neue"/>
          </rPr>
          <t>Gairola, Krishan:
Textfeld</t>
        </r>
      </text>
    </comment>
    <comment ref="D36" authorId="0" shapeId="0" xr:uid="{00000000-0006-0000-0000-000093000000}">
      <text>
        <r>
          <rPr>
            <sz val="11"/>
            <color indexed="8"/>
            <rFont val="Helvetica Neue"/>
          </rPr>
          <t>Kri Ga:
Kri Ga:
Maßnahme Energie hoch 4</t>
        </r>
      </text>
    </comment>
    <comment ref="I36" authorId="1" shapeId="0" xr:uid="{00000000-0006-0000-0000-000094000000}">
      <text>
        <r>
          <rPr>
            <sz val="11"/>
            <color indexed="8"/>
            <rFont val="Helvetica Neue"/>
          </rPr>
          <t>von Kleist, Björn:
CO2-Wert</t>
        </r>
      </text>
    </comment>
    <comment ref="J36" authorId="1" shapeId="0" xr:uid="{00000000-0006-0000-0000-000095000000}">
      <text>
        <r>
          <rPr>
            <sz val="11"/>
            <color indexed="8"/>
            <rFont val="Helvetica Neue"/>
          </rPr>
          <t>von Kleist, Björn:
CO2-Wert</t>
        </r>
      </text>
    </comment>
    <comment ref="K36" authorId="1" shapeId="0" xr:uid="{00000000-0006-0000-0000-000096000000}">
      <text>
        <r>
          <rPr>
            <sz val="11"/>
            <color indexed="8"/>
            <rFont val="Helvetica Neue"/>
          </rPr>
          <t>von Kleist, Björn:
CO2-Wert</t>
        </r>
      </text>
    </comment>
    <comment ref="L36" authorId="1" shapeId="0" xr:uid="{00000000-0006-0000-0000-000097000000}">
      <text>
        <r>
          <rPr>
            <sz val="11"/>
            <color indexed="8"/>
            <rFont val="Helvetica Neue"/>
          </rPr>
          <t>von Kleist, Björn:
CO2-Wert</t>
        </r>
      </text>
    </comment>
    <comment ref="M36" authorId="1" shapeId="0" xr:uid="{00000000-0006-0000-0000-000098000000}">
      <text>
        <r>
          <rPr>
            <sz val="11"/>
            <color indexed="8"/>
            <rFont val="Helvetica Neue"/>
          </rPr>
          <t>von Kleist, Björn:
CO2-Wert</t>
        </r>
      </text>
    </comment>
    <comment ref="N36" authorId="1" shapeId="0" xr:uid="{00000000-0006-0000-0000-000099000000}">
      <text>
        <r>
          <rPr>
            <sz val="11"/>
            <color indexed="8"/>
            <rFont val="Helvetica Neue"/>
          </rPr>
          <t>von Kleist, Björn:
CO2-Wert</t>
        </r>
      </text>
    </comment>
    <comment ref="O36" authorId="1" shapeId="0" xr:uid="{00000000-0006-0000-0000-00009A000000}">
      <text>
        <r>
          <rPr>
            <sz val="11"/>
            <color indexed="8"/>
            <rFont val="Helvetica Neue"/>
          </rPr>
          <t>von Kleist, Björn:
CO2-Wert</t>
        </r>
      </text>
    </comment>
    <comment ref="P36" authorId="1" shapeId="0" xr:uid="{00000000-0006-0000-0000-00009B000000}">
      <text>
        <r>
          <rPr>
            <sz val="11"/>
            <color indexed="8"/>
            <rFont val="Helvetica Neue"/>
          </rPr>
          <t>von Kleist, Björn:
CO2-Wert</t>
        </r>
      </text>
    </comment>
    <comment ref="Q36" authorId="1" shapeId="0" xr:uid="{00000000-0006-0000-0000-00009C000000}">
      <text>
        <r>
          <rPr>
            <sz val="11"/>
            <color indexed="8"/>
            <rFont val="Helvetica Neue"/>
          </rPr>
          <t>von Kleist, Björn:
CO2-Wert</t>
        </r>
      </text>
    </comment>
    <comment ref="R36" authorId="1" shapeId="0" xr:uid="{00000000-0006-0000-0000-00009D000000}">
      <text>
        <r>
          <rPr>
            <sz val="11"/>
            <color indexed="8"/>
            <rFont val="Helvetica Neue"/>
          </rPr>
          <t>von Kleist, Björn:
CO2-Wert</t>
        </r>
      </text>
    </comment>
    <comment ref="S36" authorId="1" shapeId="0" xr:uid="{00000000-0006-0000-0000-00009E000000}">
      <text>
        <r>
          <rPr>
            <sz val="11"/>
            <color indexed="8"/>
            <rFont val="Helvetica Neue"/>
          </rPr>
          <t>von Kleist, Björn:
CO2-Wert</t>
        </r>
      </text>
    </comment>
    <comment ref="T36" authorId="1" shapeId="0" xr:uid="{00000000-0006-0000-0000-00009F000000}">
      <text>
        <r>
          <rPr>
            <sz val="11"/>
            <color indexed="8"/>
            <rFont val="Helvetica Neue"/>
          </rPr>
          <t>von Kleist, Björn:
CO2-Wert</t>
        </r>
      </text>
    </comment>
    <comment ref="U36" authorId="1" shapeId="0" xr:uid="{00000000-0006-0000-0000-0000A0000000}">
      <text>
        <r>
          <rPr>
            <sz val="11"/>
            <color indexed="8"/>
            <rFont val="Helvetica Neue"/>
          </rPr>
          <t>von Kleist, Björn:
CO2-Wert</t>
        </r>
      </text>
    </comment>
    <comment ref="V36" authorId="1" shapeId="0" xr:uid="{00000000-0006-0000-0000-0000A1000000}">
      <text>
        <r>
          <rPr>
            <sz val="11"/>
            <color indexed="8"/>
            <rFont val="Helvetica Neue"/>
          </rPr>
          <t>von Kleist, Björn:
CO2-Wert</t>
        </r>
      </text>
    </comment>
    <comment ref="W36" authorId="1" shapeId="0" xr:uid="{00000000-0006-0000-0000-0000A2000000}">
      <text>
        <r>
          <rPr>
            <sz val="11"/>
            <color indexed="8"/>
            <rFont val="Helvetica Neue"/>
          </rPr>
          <t>von Kleist, Björn:
CO2-Wert</t>
        </r>
      </text>
    </comment>
    <comment ref="X36" authorId="1" shapeId="0" xr:uid="{00000000-0006-0000-0000-0000A3000000}">
      <text>
        <r>
          <rPr>
            <sz val="11"/>
            <color indexed="8"/>
            <rFont val="Helvetica Neue"/>
          </rPr>
          <t>von Kleist, Björn:
CO2-Wert</t>
        </r>
      </text>
    </comment>
    <comment ref="Y36" authorId="1" shapeId="0" xr:uid="{00000000-0006-0000-0000-0000A4000000}">
      <text>
        <r>
          <rPr>
            <sz val="11"/>
            <color indexed="8"/>
            <rFont val="Helvetica Neue"/>
          </rPr>
          <t>von Kleist, Björn:
CO2-Wert</t>
        </r>
      </text>
    </comment>
    <comment ref="Z36" authorId="1" shapeId="0" xr:uid="{00000000-0006-0000-0000-0000A5000000}">
      <text>
        <r>
          <rPr>
            <sz val="11"/>
            <color indexed="8"/>
            <rFont val="Helvetica Neue"/>
          </rPr>
          <t>von Kleist, Björn:
CO2-Wert</t>
        </r>
      </text>
    </comment>
    <comment ref="I37" authorId="2" shapeId="0" xr:uid="{00000000-0006-0000-0000-0000A6000000}">
      <text>
        <r>
          <rPr>
            <sz val="11"/>
            <color indexed="8"/>
            <rFont val="Helvetica Neue"/>
          </rPr>
          <t>Gairola, Krishan:
Textfeld</t>
        </r>
      </text>
    </comment>
    <comment ref="J37" authorId="2" shapeId="0" xr:uid="{00000000-0006-0000-0000-0000A7000000}">
      <text>
        <r>
          <rPr>
            <sz val="11"/>
            <color indexed="8"/>
            <rFont val="Helvetica Neue"/>
          </rPr>
          <t>Gairola, Krishan:
Textfeld</t>
        </r>
      </text>
    </comment>
    <comment ref="K37" authorId="2" shapeId="0" xr:uid="{00000000-0006-0000-0000-0000A8000000}">
      <text>
        <r>
          <rPr>
            <sz val="11"/>
            <color indexed="8"/>
            <rFont val="Helvetica Neue"/>
          </rPr>
          <t>Gairola, Krishan:
Textfeld</t>
        </r>
      </text>
    </comment>
    <comment ref="L37" authorId="2" shapeId="0" xr:uid="{00000000-0006-0000-0000-0000A9000000}">
      <text>
        <r>
          <rPr>
            <sz val="11"/>
            <color indexed="8"/>
            <rFont val="Helvetica Neue"/>
          </rPr>
          <t>Gairola, Krishan:
Textfeld</t>
        </r>
      </text>
    </comment>
    <comment ref="M37" authorId="2" shapeId="0" xr:uid="{00000000-0006-0000-0000-0000AA000000}">
      <text>
        <r>
          <rPr>
            <sz val="11"/>
            <color indexed="8"/>
            <rFont val="Helvetica Neue"/>
          </rPr>
          <t>Gairola, Krishan:
Textfeld</t>
        </r>
      </text>
    </comment>
    <comment ref="N37" authorId="2" shapeId="0" xr:uid="{00000000-0006-0000-0000-0000AB000000}">
      <text>
        <r>
          <rPr>
            <sz val="11"/>
            <color indexed="8"/>
            <rFont val="Helvetica Neue"/>
          </rPr>
          <t>Gairola, Krishan:
Textfeld</t>
        </r>
      </text>
    </comment>
    <comment ref="O37" authorId="2" shapeId="0" xr:uid="{00000000-0006-0000-0000-0000AC000000}">
      <text>
        <r>
          <rPr>
            <sz val="11"/>
            <color indexed="8"/>
            <rFont val="Helvetica Neue"/>
          </rPr>
          <t>Gairola, Krishan:
Textfeld</t>
        </r>
      </text>
    </comment>
    <comment ref="P37" authorId="2" shapeId="0" xr:uid="{00000000-0006-0000-0000-0000AD000000}">
      <text>
        <r>
          <rPr>
            <sz val="11"/>
            <color indexed="8"/>
            <rFont val="Helvetica Neue"/>
          </rPr>
          <t>Gairola, Krishan:
Textfeld</t>
        </r>
      </text>
    </comment>
    <comment ref="Q37" authorId="2" shapeId="0" xr:uid="{00000000-0006-0000-0000-0000AE000000}">
      <text>
        <r>
          <rPr>
            <sz val="11"/>
            <color indexed="8"/>
            <rFont val="Helvetica Neue"/>
          </rPr>
          <t>Gairola, Krishan:
Textfeld</t>
        </r>
      </text>
    </comment>
    <comment ref="R37" authorId="2" shapeId="0" xr:uid="{00000000-0006-0000-0000-0000AF000000}">
      <text>
        <r>
          <rPr>
            <sz val="11"/>
            <color indexed="8"/>
            <rFont val="Helvetica Neue"/>
          </rPr>
          <t>Gairola, Krishan:
Textfeld</t>
        </r>
      </text>
    </comment>
    <comment ref="S37" authorId="2" shapeId="0" xr:uid="{00000000-0006-0000-0000-0000B0000000}">
      <text>
        <r>
          <rPr>
            <sz val="11"/>
            <color indexed="8"/>
            <rFont val="Helvetica Neue"/>
          </rPr>
          <t>Gairola, Krishan:
Textfeld</t>
        </r>
      </text>
    </comment>
    <comment ref="T37" authorId="2" shapeId="0" xr:uid="{00000000-0006-0000-0000-0000B1000000}">
      <text>
        <r>
          <rPr>
            <sz val="11"/>
            <color indexed="8"/>
            <rFont val="Helvetica Neue"/>
          </rPr>
          <t>Gairola, Krishan:
Textfeld</t>
        </r>
      </text>
    </comment>
    <comment ref="U37" authorId="2" shapeId="0" xr:uid="{00000000-0006-0000-0000-0000B2000000}">
      <text>
        <r>
          <rPr>
            <sz val="11"/>
            <color indexed="8"/>
            <rFont val="Helvetica Neue"/>
          </rPr>
          <t>Gairola, Krishan:
Textfeld</t>
        </r>
      </text>
    </comment>
    <comment ref="V37" authorId="2" shapeId="0" xr:uid="{00000000-0006-0000-0000-0000B3000000}">
      <text>
        <r>
          <rPr>
            <sz val="11"/>
            <color indexed="8"/>
            <rFont val="Helvetica Neue"/>
          </rPr>
          <t>Gairola, Krishan:
Textfeld</t>
        </r>
      </text>
    </comment>
    <comment ref="W37" authorId="2" shapeId="0" xr:uid="{00000000-0006-0000-0000-0000B4000000}">
      <text>
        <r>
          <rPr>
            <sz val="11"/>
            <color indexed="8"/>
            <rFont val="Helvetica Neue"/>
          </rPr>
          <t>Gairola, Krishan:
Textfeld</t>
        </r>
      </text>
    </comment>
    <comment ref="X37" authorId="2" shapeId="0" xr:uid="{00000000-0006-0000-0000-0000B5000000}">
      <text>
        <r>
          <rPr>
            <sz val="11"/>
            <color indexed="8"/>
            <rFont val="Helvetica Neue"/>
          </rPr>
          <t>Gairola, Krishan:
Textfeld</t>
        </r>
      </text>
    </comment>
    <comment ref="Y37" authorId="2" shapeId="0" xr:uid="{00000000-0006-0000-0000-0000B6000000}">
      <text>
        <r>
          <rPr>
            <sz val="11"/>
            <color indexed="8"/>
            <rFont val="Helvetica Neue"/>
          </rPr>
          <t>Gairola, Krishan:
Textfeld</t>
        </r>
      </text>
    </comment>
    <comment ref="Z37" authorId="2" shapeId="0" xr:uid="{00000000-0006-0000-0000-0000B7000000}">
      <text>
        <r>
          <rPr>
            <sz val="11"/>
            <color indexed="8"/>
            <rFont val="Helvetica Neue"/>
          </rPr>
          <t>Gairola, Krishan:
Textfeld</t>
        </r>
      </text>
    </comment>
    <comment ref="D38" authorId="0" shapeId="0" xr:uid="{00000000-0006-0000-0000-0000B8000000}">
      <text>
        <r>
          <rPr>
            <sz val="11"/>
            <color indexed="8"/>
            <rFont val="Helvetica Neue"/>
          </rPr>
          <t>Kri Ga:
Kri Ga:
Maßnahme Energie hoch 4</t>
        </r>
      </text>
    </comment>
    <comment ref="I38" authorId="1" shapeId="0" xr:uid="{00000000-0006-0000-0000-0000B9000000}">
      <text>
        <r>
          <rPr>
            <sz val="11"/>
            <color indexed="8"/>
            <rFont val="Helvetica Neue"/>
          </rPr>
          <t>von Kleist, Björn:
CO2-Wert</t>
        </r>
      </text>
    </comment>
    <comment ref="J38" authorId="1" shapeId="0" xr:uid="{00000000-0006-0000-0000-0000BA000000}">
      <text>
        <r>
          <rPr>
            <sz val="11"/>
            <color indexed="8"/>
            <rFont val="Helvetica Neue"/>
          </rPr>
          <t>von Kleist, Björn:
CO2-Wert</t>
        </r>
      </text>
    </comment>
    <comment ref="K38" authorId="1" shapeId="0" xr:uid="{00000000-0006-0000-0000-0000BB000000}">
      <text>
        <r>
          <rPr>
            <sz val="11"/>
            <color indexed="8"/>
            <rFont val="Helvetica Neue"/>
          </rPr>
          <t>von Kleist, Björn:
CO2-Wert</t>
        </r>
      </text>
    </comment>
    <comment ref="L38" authorId="1" shapeId="0" xr:uid="{00000000-0006-0000-0000-0000BC000000}">
      <text>
        <r>
          <rPr>
            <sz val="11"/>
            <color indexed="8"/>
            <rFont val="Helvetica Neue"/>
          </rPr>
          <t>von Kleist, Björn:
CO2-Wert</t>
        </r>
      </text>
    </comment>
    <comment ref="M38" authorId="1" shapeId="0" xr:uid="{00000000-0006-0000-0000-0000BD000000}">
      <text>
        <r>
          <rPr>
            <sz val="11"/>
            <color indexed="8"/>
            <rFont val="Helvetica Neue"/>
          </rPr>
          <t>von Kleist, Björn:
CO2-Wert</t>
        </r>
      </text>
    </comment>
    <comment ref="N38" authorId="1" shapeId="0" xr:uid="{00000000-0006-0000-0000-0000BE000000}">
      <text>
        <r>
          <rPr>
            <sz val="11"/>
            <color indexed="8"/>
            <rFont val="Helvetica Neue"/>
          </rPr>
          <t>von Kleist, Björn:
CO2-Wert</t>
        </r>
      </text>
    </comment>
    <comment ref="O38" authorId="1" shapeId="0" xr:uid="{00000000-0006-0000-0000-0000BF000000}">
      <text>
        <r>
          <rPr>
            <sz val="11"/>
            <color indexed="8"/>
            <rFont val="Helvetica Neue"/>
          </rPr>
          <t>von Kleist, Björn:
CO2-Wert</t>
        </r>
      </text>
    </comment>
    <comment ref="P38" authorId="1" shapeId="0" xr:uid="{00000000-0006-0000-0000-0000C0000000}">
      <text>
        <r>
          <rPr>
            <sz val="11"/>
            <color indexed="8"/>
            <rFont val="Helvetica Neue"/>
          </rPr>
          <t>von Kleist, Björn:
CO2-Wert</t>
        </r>
      </text>
    </comment>
    <comment ref="Q38" authorId="1" shapeId="0" xr:uid="{00000000-0006-0000-0000-0000C1000000}">
      <text>
        <r>
          <rPr>
            <sz val="11"/>
            <color indexed="8"/>
            <rFont val="Helvetica Neue"/>
          </rPr>
          <t>von Kleist, Björn:
CO2-Wert</t>
        </r>
      </text>
    </comment>
    <comment ref="R38" authorId="1" shapeId="0" xr:uid="{00000000-0006-0000-0000-0000C2000000}">
      <text>
        <r>
          <rPr>
            <sz val="11"/>
            <color indexed="8"/>
            <rFont val="Helvetica Neue"/>
          </rPr>
          <t>von Kleist, Björn:
CO2-Wert</t>
        </r>
      </text>
    </comment>
    <comment ref="S38" authorId="1" shapeId="0" xr:uid="{00000000-0006-0000-0000-0000C3000000}">
      <text>
        <r>
          <rPr>
            <sz val="11"/>
            <color indexed="8"/>
            <rFont val="Helvetica Neue"/>
          </rPr>
          <t>von Kleist, Björn:
CO2-Wert</t>
        </r>
      </text>
    </comment>
    <comment ref="T38" authorId="1" shapeId="0" xr:uid="{00000000-0006-0000-0000-0000C4000000}">
      <text>
        <r>
          <rPr>
            <sz val="11"/>
            <color indexed="8"/>
            <rFont val="Helvetica Neue"/>
          </rPr>
          <t>von Kleist, Björn:
CO2-Wert</t>
        </r>
      </text>
    </comment>
    <comment ref="U38" authorId="1" shapeId="0" xr:uid="{00000000-0006-0000-0000-0000C5000000}">
      <text>
        <r>
          <rPr>
            <sz val="11"/>
            <color indexed="8"/>
            <rFont val="Helvetica Neue"/>
          </rPr>
          <t>von Kleist, Björn:
CO2-Wert</t>
        </r>
      </text>
    </comment>
    <comment ref="V38" authorId="1" shapeId="0" xr:uid="{00000000-0006-0000-0000-0000C6000000}">
      <text>
        <r>
          <rPr>
            <sz val="11"/>
            <color indexed="8"/>
            <rFont val="Helvetica Neue"/>
          </rPr>
          <t>von Kleist, Björn:
CO2-Wert</t>
        </r>
      </text>
    </comment>
    <comment ref="W38" authorId="1" shapeId="0" xr:uid="{00000000-0006-0000-0000-0000C7000000}">
      <text>
        <r>
          <rPr>
            <sz val="11"/>
            <color indexed="8"/>
            <rFont val="Helvetica Neue"/>
          </rPr>
          <t>von Kleist, Björn:
CO2-Wert</t>
        </r>
      </text>
    </comment>
    <comment ref="X38" authorId="1" shapeId="0" xr:uid="{00000000-0006-0000-0000-0000C8000000}">
      <text>
        <r>
          <rPr>
            <sz val="11"/>
            <color indexed="8"/>
            <rFont val="Helvetica Neue"/>
          </rPr>
          <t>von Kleist, Björn:
CO2-Wert</t>
        </r>
      </text>
    </comment>
    <comment ref="Y38" authorId="1" shapeId="0" xr:uid="{00000000-0006-0000-0000-0000C9000000}">
      <text>
        <r>
          <rPr>
            <sz val="11"/>
            <color indexed="8"/>
            <rFont val="Helvetica Neue"/>
          </rPr>
          <t>von Kleist, Björn:
CO2-Wert</t>
        </r>
      </text>
    </comment>
    <comment ref="Z38" authorId="1" shapeId="0" xr:uid="{00000000-0006-0000-0000-0000CA000000}">
      <text>
        <r>
          <rPr>
            <sz val="11"/>
            <color indexed="8"/>
            <rFont val="Helvetica Neue"/>
          </rPr>
          <t>von Kleist, Björn:
CO2-Wert</t>
        </r>
      </text>
    </comment>
    <comment ref="I39" authorId="2" shapeId="0" xr:uid="{00000000-0006-0000-0000-0000CB000000}">
      <text>
        <r>
          <rPr>
            <sz val="11"/>
            <color indexed="8"/>
            <rFont val="Helvetica Neue"/>
          </rPr>
          <t>Gairola, Krishan:
Textfeld</t>
        </r>
      </text>
    </comment>
    <comment ref="J39" authorId="2" shapeId="0" xr:uid="{00000000-0006-0000-0000-0000CC000000}">
      <text>
        <r>
          <rPr>
            <sz val="11"/>
            <color indexed="8"/>
            <rFont val="Helvetica Neue"/>
          </rPr>
          <t>Gairola, Krishan:
Textfeld</t>
        </r>
      </text>
    </comment>
    <comment ref="K39" authorId="2" shapeId="0" xr:uid="{00000000-0006-0000-0000-0000CD000000}">
      <text>
        <r>
          <rPr>
            <sz val="11"/>
            <color indexed="8"/>
            <rFont val="Helvetica Neue"/>
          </rPr>
          <t>Gairola, Krishan:
Textfeld</t>
        </r>
      </text>
    </comment>
    <comment ref="L39" authorId="2" shapeId="0" xr:uid="{00000000-0006-0000-0000-0000CE000000}">
      <text>
        <r>
          <rPr>
            <sz val="11"/>
            <color indexed="8"/>
            <rFont val="Helvetica Neue"/>
          </rPr>
          <t>Gairola, Krishan:
Textfeld</t>
        </r>
      </text>
    </comment>
    <comment ref="M39" authorId="2" shapeId="0" xr:uid="{00000000-0006-0000-0000-0000CF000000}">
      <text>
        <r>
          <rPr>
            <sz val="11"/>
            <color indexed="8"/>
            <rFont val="Helvetica Neue"/>
          </rPr>
          <t>Gairola, Krishan:
Textfeld</t>
        </r>
      </text>
    </comment>
    <comment ref="N39" authorId="2" shapeId="0" xr:uid="{00000000-0006-0000-0000-0000D0000000}">
      <text>
        <r>
          <rPr>
            <sz val="11"/>
            <color indexed="8"/>
            <rFont val="Helvetica Neue"/>
          </rPr>
          <t>Gairola, Krishan:
Textfeld</t>
        </r>
      </text>
    </comment>
    <comment ref="O39" authorId="2" shapeId="0" xr:uid="{00000000-0006-0000-0000-0000D1000000}">
      <text>
        <r>
          <rPr>
            <sz val="11"/>
            <color indexed="8"/>
            <rFont val="Helvetica Neue"/>
          </rPr>
          <t>Gairola, Krishan:
Textfeld</t>
        </r>
      </text>
    </comment>
    <comment ref="P39" authorId="2" shapeId="0" xr:uid="{00000000-0006-0000-0000-0000D2000000}">
      <text>
        <r>
          <rPr>
            <sz val="11"/>
            <color indexed="8"/>
            <rFont val="Helvetica Neue"/>
          </rPr>
          <t>Gairola, Krishan:
Textfeld</t>
        </r>
      </text>
    </comment>
    <comment ref="Q39" authorId="2" shapeId="0" xr:uid="{00000000-0006-0000-0000-0000D3000000}">
      <text>
        <r>
          <rPr>
            <sz val="11"/>
            <color indexed="8"/>
            <rFont val="Helvetica Neue"/>
          </rPr>
          <t>Gairola, Krishan:
Textfeld</t>
        </r>
      </text>
    </comment>
    <comment ref="R39" authorId="2" shapeId="0" xr:uid="{00000000-0006-0000-0000-0000D4000000}">
      <text>
        <r>
          <rPr>
            <sz val="11"/>
            <color indexed="8"/>
            <rFont val="Helvetica Neue"/>
          </rPr>
          <t>Gairola, Krishan:
Textfeld</t>
        </r>
      </text>
    </comment>
    <comment ref="S39" authorId="2" shapeId="0" xr:uid="{00000000-0006-0000-0000-0000D5000000}">
      <text>
        <r>
          <rPr>
            <sz val="11"/>
            <color indexed="8"/>
            <rFont val="Helvetica Neue"/>
          </rPr>
          <t>Gairola, Krishan:
Textfeld</t>
        </r>
      </text>
    </comment>
    <comment ref="T39" authorId="2" shapeId="0" xr:uid="{00000000-0006-0000-0000-0000D6000000}">
      <text>
        <r>
          <rPr>
            <sz val="11"/>
            <color indexed="8"/>
            <rFont val="Helvetica Neue"/>
          </rPr>
          <t>Gairola, Krishan:
Textfeld</t>
        </r>
      </text>
    </comment>
    <comment ref="U39" authorId="2" shapeId="0" xr:uid="{00000000-0006-0000-0000-0000D7000000}">
      <text>
        <r>
          <rPr>
            <sz val="11"/>
            <color indexed="8"/>
            <rFont val="Helvetica Neue"/>
          </rPr>
          <t>Gairola, Krishan:
Textfeld</t>
        </r>
      </text>
    </comment>
    <comment ref="V39" authorId="2" shapeId="0" xr:uid="{00000000-0006-0000-0000-0000D8000000}">
      <text>
        <r>
          <rPr>
            <sz val="11"/>
            <color indexed="8"/>
            <rFont val="Helvetica Neue"/>
          </rPr>
          <t>Gairola, Krishan:
Textfeld</t>
        </r>
      </text>
    </comment>
    <comment ref="W39" authorId="2" shapeId="0" xr:uid="{00000000-0006-0000-0000-0000D9000000}">
      <text>
        <r>
          <rPr>
            <sz val="11"/>
            <color indexed="8"/>
            <rFont val="Helvetica Neue"/>
          </rPr>
          <t>Gairola, Krishan:
Textfeld</t>
        </r>
      </text>
    </comment>
    <comment ref="X39" authorId="2" shapeId="0" xr:uid="{00000000-0006-0000-0000-0000DA000000}">
      <text>
        <r>
          <rPr>
            <sz val="11"/>
            <color indexed="8"/>
            <rFont val="Helvetica Neue"/>
          </rPr>
          <t>Gairola, Krishan:
Textfeld</t>
        </r>
      </text>
    </comment>
    <comment ref="Y39" authorId="2" shapeId="0" xr:uid="{00000000-0006-0000-0000-0000DB000000}">
      <text>
        <r>
          <rPr>
            <sz val="11"/>
            <color indexed="8"/>
            <rFont val="Helvetica Neue"/>
          </rPr>
          <t>Gairola, Krishan:
Textfeld</t>
        </r>
      </text>
    </comment>
    <comment ref="Z39" authorId="2" shapeId="0" xr:uid="{00000000-0006-0000-0000-0000DC000000}">
      <text>
        <r>
          <rPr>
            <sz val="11"/>
            <color indexed="8"/>
            <rFont val="Helvetica Neue"/>
          </rPr>
          <t>Gairola, Krishan:
Textfeld</t>
        </r>
      </text>
    </comment>
    <comment ref="D40" authorId="0" shapeId="0" xr:uid="{00000000-0006-0000-0000-0000DD000000}">
      <text>
        <r>
          <rPr>
            <sz val="11"/>
            <color indexed="8"/>
            <rFont val="Helvetica Neue"/>
          </rPr>
          <t>Kri Ga:
Kri Ga:
Maßnahme Energie hoch 4</t>
        </r>
      </text>
    </comment>
    <comment ref="I40" authorId="1" shapeId="0" xr:uid="{00000000-0006-0000-0000-0000DE000000}">
      <text>
        <r>
          <rPr>
            <sz val="11"/>
            <color indexed="8"/>
            <rFont val="Helvetica Neue"/>
          </rPr>
          <t>von Kleist, Björn:
CO2-Wert</t>
        </r>
      </text>
    </comment>
    <comment ref="J40" authorId="1" shapeId="0" xr:uid="{00000000-0006-0000-0000-0000DF000000}">
      <text>
        <r>
          <rPr>
            <sz val="11"/>
            <color indexed="8"/>
            <rFont val="Helvetica Neue"/>
          </rPr>
          <t>von Kleist, Björn:
CO2-Wert</t>
        </r>
      </text>
    </comment>
    <comment ref="K40" authorId="1" shapeId="0" xr:uid="{00000000-0006-0000-0000-0000E0000000}">
      <text>
        <r>
          <rPr>
            <sz val="11"/>
            <color indexed="8"/>
            <rFont val="Helvetica Neue"/>
          </rPr>
          <t>von Kleist, Björn:
CO2-Wert</t>
        </r>
      </text>
    </comment>
    <comment ref="L40" authorId="1" shapeId="0" xr:uid="{00000000-0006-0000-0000-0000E1000000}">
      <text>
        <r>
          <rPr>
            <sz val="11"/>
            <color indexed="8"/>
            <rFont val="Helvetica Neue"/>
          </rPr>
          <t>von Kleist, Björn:
CO2-Wert</t>
        </r>
      </text>
    </comment>
    <comment ref="M40" authorId="1" shapeId="0" xr:uid="{00000000-0006-0000-0000-0000E2000000}">
      <text>
        <r>
          <rPr>
            <sz val="11"/>
            <color indexed="8"/>
            <rFont val="Helvetica Neue"/>
          </rPr>
          <t>von Kleist, Björn:
CO2-Wert</t>
        </r>
      </text>
    </comment>
    <comment ref="N40" authorId="1" shapeId="0" xr:uid="{00000000-0006-0000-0000-0000E3000000}">
      <text>
        <r>
          <rPr>
            <sz val="11"/>
            <color indexed="8"/>
            <rFont val="Helvetica Neue"/>
          </rPr>
          <t>von Kleist, Björn:
CO2-Wert</t>
        </r>
      </text>
    </comment>
    <comment ref="O40" authorId="1" shapeId="0" xr:uid="{00000000-0006-0000-0000-0000E4000000}">
      <text>
        <r>
          <rPr>
            <sz val="11"/>
            <color indexed="8"/>
            <rFont val="Helvetica Neue"/>
          </rPr>
          <t>von Kleist, Björn:
CO2-Wert</t>
        </r>
      </text>
    </comment>
    <comment ref="P40" authorId="1" shapeId="0" xr:uid="{00000000-0006-0000-0000-0000E5000000}">
      <text>
        <r>
          <rPr>
            <sz val="11"/>
            <color indexed="8"/>
            <rFont val="Helvetica Neue"/>
          </rPr>
          <t>von Kleist, Björn:
CO2-Wert</t>
        </r>
      </text>
    </comment>
    <comment ref="Q40" authorId="1" shapeId="0" xr:uid="{00000000-0006-0000-0000-0000E6000000}">
      <text>
        <r>
          <rPr>
            <sz val="11"/>
            <color indexed="8"/>
            <rFont val="Helvetica Neue"/>
          </rPr>
          <t>von Kleist, Björn:
CO2-Wert</t>
        </r>
      </text>
    </comment>
    <comment ref="R40" authorId="1" shapeId="0" xr:uid="{00000000-0006-0000-0000-0000E7000000}">
      <text>
        <r>
          <rPr>
            <sz val="11"/>
            <color indexed="8"/>
            <rFont val="Helvetica Neue"/>
          </rPr>
          <t>von Kleist, Björn:
CO2-Wert</t>
        </r>
      </text>
    </comment>
    <comment ref="S40" authorId="1" shapeId="0" xr:uid="{00000000-0006-0000-0000-0000E8000000}">
      <text>
        <r>
          <rPr>
            <sz val="11"/>
            <color indexed="8"/>
            <rFont val="Helvetica Neue"/>
          </rPr>
          <t>von Kleist, Björn:
CO2-Wert</t>
        </r>
      </text>
    </comment>
    <comment ref="T40" authorId="1" shapeId="0" xr:uid="{00000000-0006-0000-0000-0000E9000000}">
      <text>
        <r>
          <rPr>
            <sz val="11"/>
            <color indexed="8"/>
            <rFont val="Helvetica Neue"/>
          </rPr>
          <t>von Kleist, Björn:
CO2-Wert</t>
        </r>
      </text>
    </comment>
    <comment ref="U40" authorId="1" shapeId="0" xr:uid="{00000000-0006-0000-0000-0000EA000000}">
      <text>
        <r>
          <rPr>
            <sz val="11"/>
            <color indexed="8"/>
            <rFont val="Helvetica Neue"/>
          </rPr>
          <t>von Kleist, Björn:
CO2-Wert</t>
        </r>
      </text>
    </comment>
    <comment ref="V40" authorId="1" shapeId="0" xr:uid="{00000000-0006-0000-0000-0000EB000000}">
      <text>
        <r>
          <rPr>
            <sz val="11"/>
            <color indexed="8"/>
            <rFont val="Helvetica Neue"/>
          </rPr>
          <t>von Kleist, Björn:
CO2-Wert</t>
        </r>
      </text>
    </comment>
    <comment ref="W40" authorId="1" shapeId="0" xr:uid="{00000000-0006-0000-0000-0000EC000000}">
      <text>
        <r>
          <rPr>
            <sz val="11"/>
            <color indexed="8"/>
            <rFont val="Helvetica Neue"/>
          </rPr>
          <t>von Kleist, Björn:
CO2-Wert</t>
        </r>
      </text>
    </comment>
    <comment ref="X40" authorId="1" shapeId="0" xr:uid="{00000000-0006-0000-0000-0000ED000000}">
      <text>
        <r>
          <rPr>
            <sz val="11"/>
            <color indexed="8"/>
            <rFont val="Helvetica Neue"/>
          </rPr>
          <t>von Kleist, Björn:
CO2-Wert</t>
        </r>
      </text>
    </comment>
    <comment ref="Y40" authorId="1" shapeId="0" xr:uid="{00000000-0006-0000-0000-0000EE000000}">
      <text>
        <r>
          <rPr>
            <sz val="11"/>
            <color indexed="8"/>
            <rFont val="Helvetica Neue"/>
          </rPr>
          <t>von Kleist, Björn:
CO2-Wert</t>
        </r>
      </text>
    </comment>
    <comment ref="Z40" authorId="1" shapeId="0" xr:uid="{00000000-0006-0000-0000-0000EF000000}">
      <text>
        <r>
          <rPr>
            <sz val="11"/>
            <color indexed="8"/>
            <rFont val="Helvetica Neue"/>
          </rPr>
          <t>von Kleist, Björn:
CO2-Wert</t>
        </r>
      </text>
    </comment>
    <comment ref="I41" authorId="2" shapeId="0" xr:uid="{00000000-0006-0000-0000-0000F0000000}">
      <text>
        <r>
          <rPr>
            <sz val="11"/>
            <color indexed="8"/>
            <rFont val="Helvetica Neue"/>
          </rPr>
          <t>Gairola, Krishan:
Textfeld</t>
        </r>
      </text>
    </comment>
    <comment ref="J41" authorId="2" shapeId="0" xr:uid="{00000000-0006-0000-0000-0000F1000000}">
      <text>
        <r>
          <rPr>
            <sz val="11"/>
            <color indexed="8"/>
            <rFont val="Helvetica Neue"/>
          </rPr>
          <t>Gairola, Krishan:
Textfeld</t>
        </r>
      </text>
    </comment>
    <comment ref="K41" authorId="2" shapeId="0" xr:uid="{00000000-0006-0000-0000-0000F2000000}">
      <text>
        <r>
          <rPr>
            <sz val="11"/>
            <color indexed="8"/>
            <rFont val="Helvetica Neue"/>
          </rPr>
          <t>Gairola, Krishan:
Textfeld</t>
        </r>
      </text>
    </comment>
    <comment ref="L41" authorId="2" shapeId="0" xr:uid="{00000000-0006-0000-0000-0000F3000000}">
      <text>
        <r>
          <rPr>
            <sz val="11"/>
            <color indexed="8"/>
            <rFont val="Helvetica Neue"/>
          </rPr>
          <t>Gairola, Krishan:
Textfeld</t>
        </r>
      </text>
    </comment>
    <comment ref="M41" authorId="2" shapeId="0" xr:uid="{00000000-0006-0000-0000-0000F4000000}">
      <text>
        <r>
          <rPr>
            <sz val="11"/>
            <color indexed="8"/>
            <rFont val="Helvetica Neue"/>
          </rPr>
          <t>Gairola, Krishan:
Textfeld</t>
        </r>
      </text>
    </comment>
    <comment ref="N41" authorId="2" shapeId="0" xr:uid="{00000000-0006-0000-0000-0000F5000000}">
      <text>
        <r>
          <rPr>
            <sz val="11"/>
            <color indexed="8"/>
            <rFont val="Helvetica Neue"/>
          </rPr>
          <t>Gairola, Krishan:
Textfeld</t>
        </r>
      </text>
    </comment>
    <comment ref="O41" authorId="2" shapeId="0" xr:uid="{00000000-0006-0000-0000-0000F6000000}">
      <text>
        <r>
          <rPr>
            <sz val="11"/>
            <color indexed="8"/>
            <rFont val="Helvetica Neue"/>
          </rPr>
          <t>Gairola, Krishan:
Textfeld</t>
        </r>
      </text>
    </comment>
    <comment ref="P41" authorId="2" shapeId="0" xr:uid="{00000000-0006-0000-0000-0000F7000000}">
      <text>
        <r>
          <rPr>
            <sz val="11"/>
            <color indexed="8"/>
            <rFont val="Helvetica Neue"/>
          </rPr>
          <t>Gairola, Krishan:
Textfeld</t>
        </r>
      </text>
    </comment>
    <comment ref="Q41" authorId="2" shapeId="0" xr:uid="{00000000-0006-0000-0000-0000F8000000}">
      <text>
        <r>
          <rPr>
            <sz val="11"/>
            <color indexed="8"/>
            <rFont val="Helvetica Neue"/>
          </rPr>
          <t>Gairola, Krishan:
Textfeld</t>
        </r>
      </text>
    </comment>
    <comment ref="R41" authorId="2" shapeId="0" xr:uid="{00000000-0006-0000-0000-0000F9000000}">
      <text>
        <r>
          <rPr>
            <sz val="11"/>
            <color indexed="8"/>
            <rFont val="Helvetica Neue"/>
          </rPr>
          <t>Gairola, Krishan:
Textfeld</t>
        </r>
      </text>
    </comment>
    <comment ref="S41" authorId="2" shapeId="0" xr:uid="{00000000-0006-0000-0000-0000FA000000}">
      <text>
        <r>
          <rPr>
            <sz val="11"/>
            <color indexed="8"/>
            <rFont val="Helvetica Neue"/>
          </rPr>
          <t>Gairola, Krishan:
Textfeld</t>
        </r>
      </text>
    </comment>
    <comment ref="T41" authorId="2" shapeId="0" xr:uid="{00000000-0006-0000-0000-0000FB000000}">
      <text>
        <r>
          <rPr>
            <sz val="11"/>
            <color indexed="8"/>
            <rFont val="Helvetica Neue"/>
          </rPr>
          <t>Gairola, Krishan:
Textfeld</t>
        </r>
      </text>
    </comment>
    <comment ref="U41" authorId="2" shapeId="0" xr:uid="{00000000-0006-0000-0000-0000FC000000}">
      <text>
        <r>
          <rPr>
            <sz val="11"/>
            <color indexed="8"/>
            <rFont val="Helvetica Neue"/>
          </rPr>
          <t>Gairola, Krishan:
Textfeld</t>
        </r>
      </text>
    </comment>
    <comment ref="V41" authorId="2" shapeId="0" xr:uid="{00000000-0006-0000-0000-0000FD000000}">
      <text>
        <r>
          <rPr>
            <sz val="11"/>
            <color indexed="8"/>
            <rFont val="Helvetica Neue"/>
          </rPr>
          <t>Gairola, Krishan:
Textfeld</t>
        </r>
      </text>
    </comment>
    <comment ref="W41" authorId="2" shapeId="0" xr:uid="{00000000-0006-0000-0000-0000FE000000}">
      <text>
        <r>
          <rPr>
            <sz val="11"/>
            <color indexed="8"/>
            <rFont val="Helvetica Neue"/>
          </rPr>
          <t>Gairola, Krishan:
Textfeld</t>
        </r>
      </text>
    </comment>
    <comment ref="X41" authorId="2" shapeId="0" xr:uid="{00000000-0006-0000-0000-0000FF000000}">
      <text>
        <r>
          <rPr>
            <sz val="11"/>
            <color indexed="8"/>
            <rFont val="Helvetica Neue"/>
          </rPr>
          <t>Gairola, Krishan:
Textfeld</t>
        </r>
      </text>
    </comment>
    <comment ref="Y41" authorId="2" shapeId="0" xr:uid="{00000000-0006-0000-0000-000000010000}">
      <text>
        <r>
          <rPr>
            <sz val="11"/>
            <color indexed="8"/>
            <rFont val="Helvetica Neue"/>
          </rPr>
          <t>Gairola, Krishan:
Textfeld</t>
        </r>
      </text>
    </comment>
    <comment ref="Z41" authorId="2" shapeId="0" xr:uid="{00000000-0006-0000-0000-000001010000}">
      <text>
        <r>
          <rPr>
            <sz val="11"/>
            <color indexed="8"/>
            <rFont val="Helvetica Neue"/>
          </rPr>
          <t>Gairola, Krishan:
Textfeld</t>
        </r>
      </text>
    </comment>
    <comment ref="D42" authorId="0" shapeId="0" xr:uid="{00000000-0006-0000-0000-000002010000}">
      <text>
        <r>
          <rPr>
            <sz val="11"/>
            <color indexed="8"/>
            <rFont val="Helvetica Neue"/>
          </rPr>
          <t>Kri Ga:
Kri Ga:
Maßnahme Energie hoch 4</t>
        </r>
      </text>
    </comment>
    <comment ref="I42" authorId="1" shapeId="0" xr:uid="{00000000-0006-0000-0000-000003010000}">
      <text>
        <r>
          <rPr>
            <sz val="11"/>
            <color indexed="8"/>
            <rFont val="Helvetica Neue"/>
          </rPr>
          <t>von Kleist, Björn:
CO2-Wert</t>
        </r>
      </text>
    </comment>
    <comment ref="J42" authorId="1" shapeId="0" xr:uid="{00000000-0006-0000-0000-000004010000}">
      <text>
        <r>
          <rPr>
            <sz val="11"/>
            <color indexed="8"/>
            <rFont val="Helvetica Neue"/>
          </rPr>
          <t>von Kleist, Björn:
CO2-Wert</t>
        </r>
      </text>
    </comment>
    <comment ref="K42" authorId="1" shapeId="0" xr:uid="{00000000-0006-0000-0000-000005010000}">
      <text>
        <r>
          <rPr>
            <sz val="11"/>
            <color indexed="8"/>
            <rFont val="Helvetica Neue"/>
          </rPr>
          <t>von Kleist, Björn:
CO2-Wert</t>
        </r>
      </text>
    </comment>
    <comment ref="L42" authorId="1" shapeId="0" xr:uid="{00000000-0006-0000-0000-000006010000}">
      <text>
        <r>
          <rPr>
            <sz val="11"/>
            <color indexed="8"/>
            <rFont val="Helvetica Neue"/>
          </rPr>
          <t>von Kleist, Björn:
CO2-Wert</t>
        </r>
      </text>
    </comment>
    <comment ref="M42" authorId="1" shapeId="0" xr:uid="{00000000-0006-0000-0000-000007010000}">
      <text>
        <r>
          <rPr>
            <sz val="11"/>
            <color indexed="8"/>
            <rFont val="Helvetica Neue"/>
          </rPr>
          <t>von Kleist, Björn:
CO2-Wert</t>
        </r>
      </text>
    </comment>
    <comment ref="N42" authorId="1" shapeId="0" xr:uid="{00000000-0006-0000-0000-000008010000}">
      <text>
        <r>
          <rPr>
            <sz val="11"/>
            <color indexed="8"/>
            <rFont val="Helvetica Neue"/>
          </rPr>
          <t>von Kleist, Björn:
CO2-Wert</t>
        </r>
      </text>
    </comment>
    <comment ref="O42" authorId="1" shapeId="0" xr:uid="{00000000-0006-0000-0000-000009010000}">
      <text>
        <r>
          <rPr>
            <sz val="11"/>
            <color indexed="8"/>
            <rFont val="Helvetica Neue"/>
          </rPr>
          <t>von Kleist, Björn:
CO2-Wert</t>
        </r>
      </text>
    </comment>
    <comment ref="P42" authorId="1" shapeId="0" xr:uid="{00000000-0006-0000-0000-00000A010000}">
      <text>
        <r>
          <rPr>
            <sz val="11"/>
            <color indexed="8"/>
            <rFont val="Helvetica Neue"/>
          </rPr>
          <t>von Kleist, Björn:
CO2-Wert</t>
        </r>
      </text>
    </comment>
    <comment ref="Q42" authorId="1" shapeId="0" xr:uid="{00000000-0006-0000-0000-00000B010000}">
      <text>
        <r>
          <rPr>
            <sz val="11"/>
            <color indexed="8"/>
            <rFont val="Helvetica Neue"/>
          </rPr>
          <t>von Kleist, Björn:
CO2-Wert</t>
        </r>
      </text>
    </comment>
    <comment ref="R42" authorId="1" shapeId="0" xr:uid="{00000000-0006-0000-0000-00000C010000}">
      <text>
        <r>
          <rPr>
            <sz val="11"/>
            <color indexed="8"/>
            <rFont val="Helvetica Neue"/>
          </rPr>
          <t>von Kleist, Björn:
CO2-Wert</t>
        </r>
      </text>
    </comment>
    <comment ref="S42" authorId="1" shapeId="0" xr:uid="{00000000-0006-0000-0000-00000D010000}">
      <text>
        <r>
          <rPr>
            <sz val="11"/>
            <color indexed="8"/>
            <rFont val="Helvetica Neue"/>
          </rPr>
          <t>von Kleist, Björn:
CO2-Wert</t>
        </r>
      </text>
    </comment>
    <comment ref="T42" authorId="1" shapeId="0" xr:uid="{00000000-0006-0000-0000-00000E010000}">
      <text>
        <r>
          <rPr>
            <sz val="11"/>
            <color indexed="8"/>
            <rFont val="Helvetica Neue"/>
          </rPr>
          <t>von Kleist, Björn:
CO2-Wert</t>
        </r>
      </text>
    </comment>
    <comment ref="U42" authorId="1" shapeId="0" xr:uid="{00000000-0006-0000-0000-00000F010000}">
      <text>
        <r>
          <rPr>
            <sz val="11"/>
            <color indexed="8"/>
            <rFont val="Helvetica Neue"/>
          </rPr>
          <t>von Kleist, Björn:
CO2-Wert</t>
        </r>
      </text>
    </comment>
    <comment ref="V42" authorId="1" shapeId="0" xr:uid="{00000000-0006-0000-0000-000010010000}">
      <text>
        <r>
          <rPr>
            <sz val="11"/>
            <color indexed="8"/>
            <rFont val="Helvetica Neue"/>
          </rPr>
          <t>von Kleist, Björn:
CO2-Wert</t>
        </r>
      </text>
    </comment>
    <comment ref="W42" authorId="1" shapeId="0" xr:uid="{00000000-0006-0000-0000-000011010000}">
      <text>
        <r>
          <rPr>
            <sz val="11"/>
            <color indexed="8"/>
            <rFont val="Helvetica Neue"/>
          </rPr>
          <t>von Kleist, Björn:
CO2-Wert</t>
        </r>
      </text>
    </comment>
    <comment ref="X42" authorId="1" shapeId="0" xr:uid="{00000000-0006-0000-0000-000012010000}">
      <text>
        <r>
          <rPr>
            <sz val="11"/>
            <color indexed="8"/>
            <rFont val="Helvetica Neue"/>
          </rPr>
          <t>von Kleist, Björn:
CO2-Wert</t>
        </r>
      </text>
    </comment>
    <comment ref="Y42" authorId="1" shapeId="0" xr:uid="{00000000-0006-0000-0000-000013010000}">
      <text>
        <r>
          <rPr>
            <sz val="11"/>
            <color indexed="8"/>
            <rFont val="Helvetica Neue"/>
          </rPr>
          <t>von Kleist, Björn:
CO2-Wert</t>
        </r>
      </text>
    </comment>
    <comment ref="Z42" authorId="1" shapeId="0" xr:uid="{00000000-0006-0000-0000-000014010000}">
      <text>
        <r>
          <rPr>
            <sz val="11"/>
            <color indexed="8"/>
            <rFont val="Helvetica Neue"/>
          </rPr>
          <t>von Kleist, Björn:
CO2-Wert</t>
        </r>
      </text>
    </comment>
    <comment ref="I43" authorId="2" shapeId="0" xr:uid="{00000000-0006-0000-0000-000015010000}">
      <text>
        <r>
          <rPr>
            <sz val="11"/>
            <color indexed="8"/>
            <rFont val="Helvetica Neue"/>
          </rPr>
          <t>Gairola, Krishan:
Textfeld</t>
        </r>
      </text>
    </comment>
    <comment ref="J43" authorId="2" shapeId="0" xr:uid="{00000000-0006-0000-0000-000016010000}">
      <text>
        <r>
          <rPr>
            <sz val="11"/>
            <color indexed="8"/>
            <rFont val="Helvetica Neue"/>
          </rPr>
          <t>Gairola, Krishan:
Textfeld</t>
        </r>
      </text>
    </comment>
    <comment ref="K43" authorId="2" shapeId="0" xr:uid="{00000000-0006-0000-0000-000017010000}">
      <text>
        <r>
          <rPr>
            <sz val="11"/>
            <color indexed="8"/>
            <rFont val="Helvetica Neue"/>
          </rPr>
          <t>Gairola, Krishan:
Textfeld</t>
        </r>
      </text>
    </comment>
    <comment ref="L43" authorId="2" shapeId="0" xr:uid="{00000000-0006-0000-0000-000018010000}">
      <text>
        <r>
          <rPr>
            <sz val="11"/>
            <color indexed="8"/>
            <rFont val="Helvetica Neue"/>
          </rPr>
          <t>Gairola, Krishan:
Textfeld</t>
        </r>
      </text>
    </comment>
    <comment ref="M43" authorId="2" shapeId="0" xr:uid="{00000000-0006-0000-0000-000019010000}">
      <text>
        <r>
          <rPr>
            <sz val="11"/>
            <color indexed="8"/>
            <rFont val="Helvetica Neue"/>
          </rPr>
          <t>Gairola, Krishan:
Textfeld</t>
        </r>
      </text>
    </comment>
    <comment ref="N43" authorId="2" shapeId="0" xr:uid="{00000000-0006-0000-0000-00001A010000}">
      <text>
        <r>
          <rPr>
            <sz val="11"/>
            <color indexed="8"/>
            <rFont val="Helvetica Neue"/>
          </rPr>
          <t>Gairola, Krishan:
Textfeld</t>
        </r>
      </text>
    </comment>
    <comment ref="O43" authorId="2" shapeId="0" xr:uid="{00000000-0006-0000-0000-00001B010000}">
      <text>
        <r>
          <rPr>
            <sz val="11"/>
            <color indexed="8"/>
            <rFont val="Helvetica Neue"/>
          </rPr>
          <t>Gairola, Krishan:
Textfeld</t>
        </r>
      </text>
    </comment>
    <comment ref="P43" authorId="2" shapeId="0" xr:uid="{00000000-0006-0000-0000-00001C010000}">
      <text>
        <r>
          <rPr>
            <sz val="11"/>
            <color indexed="8"/>
            <rFont val="Helvetica Neue"/>
          </rPr>
          <t>Gairola, Krishan:
Textfeld</t>
        </r>
      </text>
    </comment>
    <comment ref="Q43" authorId="2" shapeId="0" xr:uid="{00000000-0006-0000-0000-00001D010000}">
      <text>
        <r>
          <rPr>
            <sz val="11"/>
            <color indexed="8"/>
            <rFont val="Helvetica Neue"/>
          </rPr>
          <t>Gairola, Krishan:
Textfeld</t>
        </r>
      </text>
    </comment>
    <comment ref="R43" authorId="2" shapeId="0" xr:uid="{00000000-0006-0000-0000-00001E010000}">
      <text>
        <r>
          <rPr>
            <sz val="11"/>
            <color indexed="8"/>
            <rFont val="Helvetica Neue"/>
          </rPr>
          <t>Gairola, Krishan:
Textfeld</t>
        </r>
      </text>
    </comment>
    <comment ref="S43" authorId="2" shapeId="0" xr:uid="{00000000-0006-0000-0000-00001F010000}">
      <text>
        <r>
          <rPr>
            <sz val="11"/>
            <color indexed="8"/>
            <rFont val="Helvetica Neue"/>
          </rPr>
          <t>Gairola, Krishan:
Textfeld</t>
        </r>
      </text>
    </comment>
    <comment ref="T43" authorId="2" shapeId="0" xr:uid="{00000000-0006-0000-0000-000020010000}">
      <text>
        <r>
          <rPr>
            <sz val="11"/>
            <color indexed="8"/>
            <rFont val="Helvetica Neue"/>
          </rPr>
          <t>Gairola, Krishan:
Textfeld</t>
        </r>
      </text>
    </comment>
    <comment ref="U43" authorId="2" shapeId="0" xr:uid="{00000000-0006-0000-0000-000021010000}">
      <text>
        <r>
          <rPr>
            <sz val="11"/>
            <color indexed="8"/>
            <rFont val="Helvetica Neue"/>
          </rPr>
          <t>Gairola, Krishan:
Textfeld</t>
        </r>
      </text>
    </comment>
    <comment ref="V43" authorId="2" shapeId="0" xr:uid="{00000000-0006-0000-0000-000022010000}">
      <text>
        <r>
          <rPr>
            <sz val="11"/>
            <color indexed="8"/>
            <rFont val="Helvetica Neue"/>
          </rPr>
          <t>Gairola, Krishan:
Textfeld</t>
        </r>
      </text>
    </comment>
    <comment ref="W43" authorId="2" shapeId="0" xr:uid="{00000000-0006-0000-0000-000023010000}">
      <text>
        <r>
          <rPr>
            <sz val="11"/>
            <color indexed="8"/>
            <rFont val="Helvetica Neue"/>
          </rPr>
          <t>Gairola, Krishan:
Textfeld</t>
        </r>
      </text>
    </comment>
    <comment ref="X43" authorId="2" shapeId="0" xr:uid="{00000000-0006-0000-0000-000024010000}">
      <text>
        <r>
          <rPr>
            <sz val="11"/>
            <color indexed="8"/>
            <rFont val="Helvetica Neue"/>
          </rPr>
          <t>Gairola, Krishan:
Textfeld</t>
        </r>
      </text>
    </comment>
    <comment ref="Y43" authorId="2" shapeId="0" xr:uid="{00000000-0006-0000-0000-000025010000}">
      <text>
        <r>
          <rPr>
            <sz val="11"/>
            <color indexed="8"/>
            <rFont val="Helvetica Neue"/>
          </rPr>
          <t>Gairola, Krishan:
Textfeld</t>
        </r>
      </text>
    </comment>
    <comment ref="Z43" authorId="2" shapeId="0" xr:uid="{00000000-0006-0000-0000-000026010000}">
      <text>
        <r>
          <rPr>
            <sz val="11"/>
            <color indexed="8"/>
            <rFont val="Helvetica Neue"/>
          </rPr>
          <t>Gairola, Krishan:
Textfeld</t>
        </r>
      </text>
    </comment>
    <comment ref="D44" authorId="0" shapeId="0" xr:uid="{00000000-0006-0000-0000-000027010000}">
      <text>
        <r>
          <rPr>
            <sz val="11"/>
            <color indexed="8"/>
            <rFont val="Helvetica Neue"/>
          </rPr>
          <t>Kri Ga:
Kri Ga:
Maßnahme Energie hoch 4</t>
        </r>
      </text>
    </comment>
    <comment ref="I44" authorId="1" shapeId="0" xr:uid="{00000000-0006-0000-0000-000028010000}">
      <text>
        <r>
          <rPr>
            <sz val="11"/>
            <color indexed="8"/>
            <rFont val="Helvetica Neue"/>
          </rPr>
          <t>von Kleist, Björn:
CO2-Wert</t>
        </r>
      </text>
    </comment>
    <comment ref="J44" authorId="1" shapeId="0" xr:uid="{00000000-0006-0000-0000-000029010000}">
      <text>
        <r>
          <rPr>
            <sz val="11"/>
            <color indexed="8"/>
            <rFont val="Helvetica Neue"/>
          </rPr>
          <t>von Kleist, Björn:
CO2-Wert</t>
        </r>
      </text>
    </comment>
    <comment ref="K44" authorId="1" shapeId="0" xr:uid="{00000000-0006-0000-0000-00002A010000}">
      <text>
        <r>
          <rPr>
            <sz val="11"/>
            <color indexed="8"/>
            <rFont val="Helvetica Neue"/>
          </rPr>
          <t>von Kleist, Björn:
CO2-Wert</t>
        </r>
      </text>
    </comment>
    <comment ref="L44" authorId="1" shapeId="0" xr:uid="{00000000-0006-0000-0000-00002B010000}">
      <text>
        <r>
          <rPr>
            <sz val="11"/>
            <color indexed="8"/>
            <rFont val="Helvetica Neue"/>
          </rPr>
          <t>von Kleist, Björn:
CO2-Wert</t>
        </r>
      </text>
    </comment>
    <comment ref="M44" authorId="1" shapeId="0" xr:uid="{00000000-0006-0000-0000-00002C010000}">
      <text>
        <r>
          <rPr>
            <sz val="11"/>
            <color indexed="8"/>
            <rFont val="Helvetica Neue"/>
          </rPr>
          <t>von Kleist, Björn:
CO2-Wert</t>
        </r>
      </text>
    </comment>
    <comment ref="N44" authorId="1" shapeId="0" xr:uid="{00000000-0006-0000-0000-00002D010000}">
      <text>
        <r>
          <rPr>
            <sz val="11"/>
            <color indexed="8"/>
            <rFont val="Helvetica Neue"/>
          </rPr>
          <t>von Kleist, Björn:
CO2-Wert</t>
        </r>
      </text>
    </comment>
    <comment ref="O44" authorId="1" shapeId="0" xr:uid="{00000000-0006-0000-0000-00002E010000}">
      <text>
        <r>
          <rPr>
            <sz val="11"/>
            <color indexed="8"/>
            <rFont val="Helvetica Neue"/>
          </rPr>
          <t>von Kleist, Björn:
CO2-Wert</t>
        </r>
      </text>
    </comment>
    <comment ref="P44" authorId="1" shapeId="0" xr:uid="{00000000-0006-0000-0000-00002F010000}">
      <text>
        <r>
          <rPr>
            <sz val="11"/>
            <color indexed="8"/>
            <rFont val="Helvetica Neue"/>
          </rPr>
          <t>von Kleist, Björn:
CO2-Wert</t>
        </r>
      </text>
    </comment>
    <comment ref="Q44" authorId="1" shapeId="0" xr:uid="{00000000-0006-0000-0000-000030010000}">
      <text>
        <r>
          <rPr>
            <sz val="11"/>
            <color indexed="8"/>
            <rFont val="Helvetica Neue"/>
          </rPr>
          <t>von Kleist, Björn:
CO2-Wert</t>
        </r>
      </text>
    </comment>
    <comment ref="R44" authorId="1" shapeId="0" xr:uid="{00000000-0006-0000-0000-000031010000}">
      <text>
        <r>
          <rPr>
            <sz val="11"/>
            <color indexed="8"/>
            <rFont val="Helvetica Neue"/>
          </rPr>
          <t>von Kleist, Björn:
CO2-Wert</t>
        </r>
      </text>
    </comment>
    <comment ref="S44" authorId="1" shapeId="0" xr:uid="{00000000-0006-0000-0000-000032010000}">
      <text>
        <r>
          <rPr>
            <sz val="11"/>
            <color indexed="8"/>
            <rFont val="Helvetica Neue"/>
          </rPr>
          <t>von Kleist, Björn:
CO2-Wert</t>
        </r>
      </text>
    </comment>
    <comment ref="T44" authorId="1" shapeId="0" xr:uid="{00000000-0006-0000-0000-000033010000}">
      <text>
        <r>
          <rPr>
            <sz val="11"/>
            <color indexed="8"/>
            <rFont val="Helvetica Neue"/>
          </rPr>
          <t>von Kleist, Björn:
CO2-Wert</t>
        </r>
      </text>
    </comment>
    <comment ref="U44" authorId="1" shapeId="0" xr:uid="{00000000-0006-0000-0000-000034010000}">
      <text>
        <r>
          <rPr>
            <sz val="11"/>
            <color indexed="8"/>
            <rFont val="Helvetica Neue"/>
          </rPr>
          <t>von Kleist, Björn:
CO2-Wert</t>
        </r>
      </text>
    </comment>
    <comment ref="V44" authorId="1" shapeId="0" xr:uid="{00000000-0006-0000-0000-000035010000}">
      <text>
        <r>
          <rPr>
            <sz val="11"/>
            <color indexed="8"/>
            <rFont val="Helvetica Neue"/>
          </rPr>
          <t>von Kleist, Björn:
CO2-Wert</t>
        </r>
      </text>
    </comment>
    <comment ref="W44" authorId="1" shapeId="0" xr:uid="{00000000-0006-0000-0000-000036010000}">
      <text>
        <r>
          <rPr>
            <sz val="11"/>
            <color indexed="8"/>
            <rFont val="Helvetica Neue"/>
          </rPr>
          <t>von Kleist, Björn:
CO2-Wert</t>
        </r>
      </text>
    </comment>
    <comment ref="X44" authorId="1" shapeId="0" xr:uid="{00000000-0006-0000-0000-000037010000}">
      <text>
        <r>
          <rPr>
            <sz val="11"/>
            <color indexed="8"/>
            <rFont val="Helvetica Neue"/>
          </rPr>
          <t>von Kleist, Björn:
CO2-Wert</t>
        </r>
      </text>
    </comment>
    <comment ref="Y44" authorId="1" shapeId="0" xr:uid="{00000000-0006-0000-0000-000038010000}">
      <text>
        <r>
          <rPr>
            <sz val="11"/>
            <color indexed="8"/>
            <rFont val="Helvetica Neue"/>
          </rPr>
          <t>von Kleist, Björn:
CO2-Wert</t>
        </r>
      </text>
    </comment>
    <comment ref="Z44" authorId="1" shapeId="0" xr:uid="{00000000-0006-0000-0000-000039010000}">
      <text>
        <r>
          <rPr>
            <sz val="11"/>
            <color indexed="8"/>
            <rFont val="Helvetica Neue"/>
          </rPr>
          <t>von Kleist, Björn:
CO2-Wert</t>
        </r>
      </text>
    </comment>
    <comment ref="I45" authorId="2" shapeId="0" xr:uid="{00000000-0006-0000-0000-00003A010000}">
      <text>
        <r>
          <rPr>
            <sz val="11"/>
            <color indexed="8"/>
            <rFont val="Helvetica Neue"/>
          </rPr>
          <t>Gairola, Krishan:
Textfeld</t>
        </r>
      </text>
    </comment>
    <comment ref="J45" authorId="2" shapeId="0" xr:uid="{00000000-0006-0000-0000-00003B010000}">
      <text>
        <r>
          <rPr>
            <sz val="11"/>
            <color indexed="8"/>
            <rFont val="Helvetica Neue"/>
          </rPr>
          <t>Gairola, Krishan:
Textfeld</t>
        </r>
      </text>
    </comment>
    <comment ref="K45" authorId="2" shapeId="0" xr:uid="{00000000-0006-0000-0000-00003C010000}">
      <text>
        <r>
          <rPr>
            <sz val="11"/>
            <color indexed="8"/>
            <rFont val="Helvetica Neue"/>
          </rPr>
          <t>Gairola, Krishan:
Textfeld</t>
        </r>
      </text>
    </comment>
    <comment ref="L45" authorId="2" shapeId="0" xr:uid="{00000000-0006-0000-0000-00003D010000}">
      <text>
        <r>
          <rPr>
            <sz val="11"/>
            <color indexed="8"/>
            <rFont val="Helvetica Neue"/>
          </rPr>
          <t>Gairola, Krishan:
Textfeld</t>
        </r>
      </text>
    </comment>
    <comment ref="M45" authorId="2" shapeId="0" xr:uid="{00000000-0006-0000-0000-00003E010000}">
      <text>
        <r>
          <rPr>
            <sz val="11"/>
            <color indexed="8"/>
            <rFont val="Helvetica Neue"/>
          </rPr>
          <t>Gairola, Krishan:
Textfeld</t>
        </r>
      </text>
    </comment>
    <comment ref="N45" authorId="2" shapeId="0" xr:uid="{00000000-0006-0000-0000-00003F010000}">
      <text>
        <r>
          <rPr>
            <sz val="11"/>
            <color indexed="8"/>
            <rFont val="Helvetica Neue"/>
          </rPr>
          <t>Gairola, Krishan:
Textfeld</t>
        </r>
      </text>
    </comment>
    <comment ref="O45" authorId="2" shapeId="0" xr:uid="{00000000-0006-0000-0000-000040010000}">
      <text>
        <r>
          <rPr>
            <sz val="11"/>
            <color indexed="8"/>
            <rFont val="Helvetica Neue"/>
          </rPr>
          <t>Gairola, Krishan:
Textfeld</t>
        </r>
      </text>
    </comment>
    <comment ref="P45" authorId="2" shapeId="0" xr:uid="{00000000-0006-0000-0000-000041010000}">
      <text>
        <r>
          <rPr>
            <sz val="11"/>
            <color indexed="8"/>
            <rFont val="Helvetica Neue"/>
          </rPr>
          <t>Gairola, Krishan:
Textfeld</t>
        </r>
      </text>
    </comment>
    <comment ref="Q45" authorId="2" shapeId="0" xr:uid="{00000000-0006-0000-0000-000042010000}">
      <text>
        <r>
          <rPr>
            <sz val="11"/>
            <color indexed="8"/>
            <rFont val="Helvetica Neue"/>
          </rPr>
          <t>Gairola, Krishan:
Textfeld</t>
        </r>
      </text>
    </comment>
    <comment ref="R45" authorId="2" shapeId="0" xr:uid="{00000000-0006-0000-0000-000043010000}">
      <text>
        <r>
          <rPr>
            <sz val="11"/>
            <color indexed="8"/>
            <rFont val="Helvetica Neue"/>
          </rPr>
          <t>Gairola, Krishan:
Textfeld</t>
        </r>
      </text>
    </comment>
    <comment ref="S45" authorId="2" shapeId="0" xr:uid="{00000000-0006-0000-0000-000044010000}">
      <text>
        <r>
          <rPr>
            <sz val="11"/>
            <color indexed="8"/>
            <rFont val="Helvetica Neue"/>
          </rPr>
          <t>Gairola, Krishan:
Textfeld</t>
        </r>
      </text>
    </comment>
    <comment ref="T45" authorId="2" shapeId="0" xr:uid="{00000000-0006-0000-0000-000045010000}">
      <text>
        <r>
          <rPr>
            <sz val="11"/>
            <color indexed="8"/>
            <rFont val="Helvetica Neue"/>
          </rPr>
          <t>Gairola, Krishan:
Textfeld</t>
        </r>
      </text>
    </comment>
    <comment ref="U45" authorId="2" shapeId="0" xr:uid="{00000000-0006-0000-0000-000046010000}">
      <text>
        <r>
          <rPr>
            <sz val="11"/>
            <color indexed="8"/>
            <rFont val="Helvetica Neue"/>
          </rPr>
          <t>Gairola, Krishan:
Textfeld</t>
        </r>
      </text>
    </comment>
    <comment ref="V45" authorId="2" shapeId="0" xr:uid="{00000000-0006-0000-0000-000047010000}">
      <text>
        <r>
          <rPr>
            <sz val="11"/>
            <color indexed="8"/>
            <rFont val="Helvetica Neue"/>
          </rPr>
          <t>Gairola, Krishan:
Textfeld</t>
        </r>
      </text>
    </comment>
    <comment ref="W45" authorId="2" shapeId="0" xr:uid="{00000000-0006-0000-0000-000048010000}">
      <text>
        <r>
          <rPr>
            <sz val="11"/>
            <color indexed="8"/>
            <rFont val="Helvetica Neue"/>
          </rPr>
          <t>Gairola, Krishan:
Textfeld</t>
        </r>
      </text>
    </comment>
    <comment ref="X45" authorId="2" shapeId="0" xr:uid="{00000000-0006-0000-0000-000049010000}">
      <text>
        <r>
          <rPr>
            <sz val="11"/>
            <color indexed="8"/>
            <rFont val="Helvetica Neue"/>
          </rPr>
          <t>Gairola, Krishan:
Textfeld</t>
        </r>
      </text>
    </comment>
    <comment ref="Y45" authorId="2" shapeId="0" xr:uid="{00000000-0006-0000-0000-00004A010000}">
      <text>
        <r>
          <rPr>
            <sz val="11"/>
            <color indexed="8"/>
            <rFont val="Helvetica Neue"/>
          </rPr>
          <t>Gairola, Krishan:
Textfeld</t>
        </r>
      </text>
    </comment>
    <comment ref="Z45" authorId="2" shapeId="0" xr:uid="{00000000-0006-0000-0000-00004B010000}">
      <text>
        <r>
          <rPr>
            <sz val="11"/>
            <color indexed="8"/>
            <rFont val="Helvetica Neue"/>
          </rPr>
          <t>Gairola, Krishan:
Textfeld</t>
        </r>
      </text>
    </comment>
    <comment ref="D46" authorId="0" shapeId="0" xr:uid="{00000000-0006-0000-0000-00004C010000}">
      <text>
        <r>
          <rPr>
            <sz val="11"/>
            <color indexed="8"/>
            <rFont val="Helvetica Neue"/>
          </rPr>
          <t>Kri Ga:
Kri Ga:
Maßnahme Energie hoch 4</t>
        </r>
      </text>
    </comment>
    <comment ref="I46" authorId="1" shapeId="0" xr:uid="{00000000-0006-0000-0000-00004D010000}">
      <text>
        <r>
          <rPr>
            <sz val="11"/>
            <color indexed="8"/>
            <rFont val="Helvetica Neue"/>
          </rPr>
          <t>von Kleist, Björn:
CO2-Wert</t>
        </r>
      </text>
    </comment>
    <comment ref="J46" authorId="1" shapeId="0" xr:uid="{00000000-0006-0000-0000-00004E010000}">
      <text>
        <r>
          <rPr>
            <sz val="11"/>
            <color indexed="8"/>
            <rFont val="Helvetica Neue"/>
          </rPr>
          <t>von Kleist, Björn:
CO2-Wert</t>
        </r>
      </text>
    </comment>
    <comment ref="K46" authorId="1" shapeId="0" xr:uid="{00000000-0006-0000-0000-00004F010000}">
      <text>
        <r>
          <rPr>
            <sz val="11"/>
            <color indexed="8"/>
            <rFont val="Helvetica Neue"/>
          </rPr>
          <t>von Kleist, Björn:
CO2-Wert</t>
        </r>
      </text>
    </comment>
    <comment ref="L46" authorId="1" shapeId="0" xr:uid="{00000000-0006-0000-0000-000050010000}">
      <text>
        <r>
          <rPr>
            <sz val="11"/>
            <color indexed="8"/>
            <rFont val="Helvetica Neue"/>
          </rPr>
          <t>von Kleist, Björn:
CO2-Wert</t>
        </r>
      </text>
    </comment>
    <comment ref="M46" authorId="1" shapeId="0" xr:uid="{00000000-0006-0000-0000-000051010000}">
      <text>
        <r>
          <rPr>
            <sz val="11"/>
            <color indexed="8"/>
            <rFont val="Helvetica Neue"/>
          </rPr>
          <t>von Kleist, Björn:
CO2-Wert</t>
        </r>
      </text>
    </comment>
    <comment ref="N46" authorId="1" shapeId="0" xr:uid="{00000000-0006-0000-0000-000052010000}">
      <text>
        <r>
          <rPr>
            <sz val="11"/>
            <color indexed="8"/>
            <rFont val="Helvetica Neue"/>
          </rPr>
          <t>von Kleist, Björn:
CO2-Wert</t>
        </r>
      </text>
    </comment>
    <comment ref="O46" authorId="1" shapeId="0" xr:uid="{00000000-0006-0000-0000-000053010000}">
      <text>
        <r>
          <rPr>
            <sz val="11"/>
            <color indexed="8"/>
            <rFont val="Helvetica Neue"/>
          </rPr>
          <t>von Kleist, Björn:
CO2-Wert</t>
        </r>
      </text>
    </comment>
    <comment ref="P46" authorId="1" shapeId="0" xr:uid="{00000000-0006-0000-0000-000054010000}">
      <text>
        <r>
          <rPr>
            <sz val="11"/>
            <color indexed="8"/>
            <rFont val="Helvetica Neue"/>
          </rPr>
          <t>von Kleist, Björn:
CO2-Wert</t>
        </r>
      </text>
    </comment>
    <comment ref="Q46" authorId="1" shapeId="0" xr:uid="{00000000-0006-0000-0000-000055010000}">
      <text>
        <r>
          <rPr>
            <sz val="11"/>
            <color indexed="8"/>
            <rFont val="Helvetica Neue"/>
          </rPr>
          <t>von Kleist, Björn:
CO2-Wert</t>
        </r>
      </text>
    </comment>
    <comment ref="R46" authorId="1" shapeId="0" xr:uid="{00000000-0006-0000-0000-000056010000}">
      <text>
        <r>
          <rPr>
            <sz val="11"/>
            <color indexed="8"/>
            <rFont val="Helvetica Neue"/>
          </rPr>
          <t>von Kleist, Björn:
CO2-Wert</t>
        </r>
      </text>
    </comment>
    <comment ref="S46" authorId="1" shapeId="0" xr:uid="{00000000-0006-0000-0000-000057010000}">
      <text>
        <r>
          <rPr>
            <sz val="11"/>
            <color indexed="8"/>
            <rFont val="Helvetica Neue"/>
          </rPr>
          <t>von Kleist, Björn:
CO2-Wert</t>
        </r>
      </text>
    </comment>
    <comment ref="T46" authorId="1" shapeId="0" xr:uid="{00000000-0006-0000-0000-000058010000}">
      <text>
        <r>
          <rPr>
            <sz val="11"/>
            <color indexed="8"/>
            <rFont val="Helvetica Neue"/>
          </rPr>
          <t>von Kleist, Björn:
CO2-Wert</t>
        </r>
      </text>
    </comment>
    <comment ref="U46" authorId="1" shapeId="0" xr:uid="{00000000-0006-0000-0000-000059010000}">
      <text>
        <r>
          <rPr>
            <sz val="11"/>
            <color indexed="8"/>
            <rFont val="Helvetica Neue"/>
          </rPr>
          <t>von Kleist, Björn:
CO2-Wert</t>
        </r>
      </text>
    </comment>
    <comment ref="V46" authorId="1" shapeId="0" xr:uid="{00000000-0006-0000-0000-00005A010000}">
      <text>
        <r>
          <rPr>
            <sz val="11"/>
            <color indexed="8"/>
            <rFont val="Helvetica Neue"/>
          </rPr>
          <t>von Kleist, Björn:
CO2-Wert</t>
        </r>
      </text>
    </comment>
    <comment ref="W46" authorId="1" shapeId="0" xr:uid="{00000000-0006-0000-0000-00005B010000}">
      <text>
        <r>
          <rPr>
            <sz val="11"/>
            <color indexed="8"/>
            <rFont val="Helvetica Neue"/>
          </rPr>
          <t>von Kleist, Björn:
CO2-Wert</t>
        </r>
      </text>
    </comment>
    <comment ref="X46" authorId="1" shapeId="0" xr:uid="{00000000-0006-0000-0000-00005C010000}">
      <text>
        <r>
          <rPr>
            <sz val="11"/>
            <color indexed="8"/>
            <rFont val="Helvetica Neue"/>
          </rPr>
          <t>von Kleist, Björn:
CO2-Wert</t>
        </r>
      </text>
    </comment>
    <comment ref="Y46" authorId="1" shapeId="0" xr:uid="{00000000-0006-0000-0000-00005D010000}">
      <text>
        <r>
          <rPr>
            <sz val="11"/>
            <color indexed="8"/>
            <rFont val="Helvetica Neue"/>
          </rPr>
          <t>von Kleist, Björn:
CO2-Wert</t>
        </r>
      </text>
    </comment>
    <comment ref="Z46" authorId="1" shapeId="0" xr:uid="{00000000-0006-0000-0000-00005E010000}">
      <text>
        <r>
          <rPr>
            <sz val="11"/>
            <color indexed="8"/>
            <rFont val="Helvetica Neue"/>
          </rPr>
          <t>von Kleist, Björn:
CO2-Wert</t>
        </r>
      </text>
    </comment>
    <comment ref="I47" authorId="2" shapeId="0" xr:uid="{00000000-0006-0000-0000-00005F010000}">
      <text>
        <r>
          <rPr>
            <sz val="11"/>
            <color indexed="8"/>
            <rFont val="Helvetica Neue"/>
          </rPr>
          <t>Gairola, Krishan:
Textfeld</t>
        </r>
      </text>
    </comment>
    <comment ref="J47" authorId="2" shapeId="0" xr:uid="{00000000-0006-0000-0000-000060010000}">
      <text>
        <r>
          <rPr>
            <sz val="11"/>
            <color indexed="8"/>
            <rFont val="Helvetica Neue"/>
          </rPr>
          <t>Gairola, Krishan:
Textfeld</t>
        </r>
      </text>
    </comment>
    <comment ref="K47" authorId="2" shapeId="0" xr:uid="{00000000-0006-0000-0000-000061010000}">
      <text>
        <r>
          <rPr>
            <sz val="11"/>
            <color indexed="8"/>
            <rFont val="Helvetica Neue"/>
          </rPr>
          <t>Gairola, Krishan:
Textfeld</t>
        </r>
      </text>
    </comment>
    <comment ref="L47" authorId="2" shapeId="0" xr:uid="{00000000-0006-0000-0000-000062010000}">
      <text>
        <r>
          <rPr>
            <sz val="11"/>
            <color indexed="8"/>
            <rFont val="Helvetica Neue"/>
          </rPr>
          <t>Gairola, Krishan:
Textfeld</t>
        </r>
      </text>
    </comment>
    <comment ref="M47" authorId="2" shapeId="0" xr:uid="{00000000-0006-0000-0000-000063010000}">
      <text>
        <r>
          <rPr>
            <sz val="11"/>
            <color indexed="8"/>
            <rFont val="Helvetica Neue"/>
          </rPr>
          <t>Gairola, Krishan:
Textfeld</t>
        </r>
      </text>
    </comment>
    <comment ref="N47" authorId="2" shapeId="0" xr:uid="{00000000-0006-0000-0000-000064010000}">
      <text>
        <r>
          <rPr>
            <sz val="11"/>
            <color indexed="8"/>
            <rFont val="Helvetica Neue"/>
          </rPr>
          <t>Gairola, Krishan:
Textfeld</t>
        </r>
      </text>
    </comment>
    <comment ref="O47" authorId="2" shapeId="0" xr:uid="{00000000-0006-0000-0000-000065010000}">
      <text>
        <r>
          <rPr>
            <sz val="11"/>
            <color indexed="8"/>
            <rFont val="Helvetica Neue"/>
          </rPr>
          <t>Gairola, Krishan:
Textfeld</t>
        </r>
      </text>
    </comment>
    <comment ref="P47" authorId="2" shapeId="0" xr:uid="{00000000-0006-0000-0000-000066010000}">
      <text>
        <r>
          <rPr>
            <sz val="11"/>
            <color indexed="8"/>
            <rFont val="Helvetica Neue"/>
          </rPr>
          <t>Gairola, Krishan:
Textfeld</t>
        </r>
      </text>
    </comment>
    <comment ref="Q47" authorId="2" shapeId="0" xr:uid="{00000000-0006-0000-0000-000067010000}">
      <text>
        <r>
          <rPr>
            <sz val="11"/>
            <color indexed="8"/>
            <rFont val="Helvetica Neue"/>
          </rPr>
          <t>Gairola, Krishan:
Textfeld</t>
        </r>
      </text>
    </comment>
    <comment ref="R47" authorId="2" shapeId="0" xr:uid="{00000000-0006-0000-0000-000068010000}">
      <text>
        <r>
          <rPr>
            <sz val="11"/>
            <color indexed="8"/>
            <rFont val="Helvetica Neue"/>
          </rPr>
          <t>Gairola, Krishan:
Textfeld</t>
        </r>
      </text>
    </comment>
    <comment ref="S47" authorId="2" shapeId="0" xr:uid="{00000000-0006-0000-0000-000069010000}">
      <text>
        <r>
          <rPr>
            <sz val="11"/>
            <color indexed="8"/>
            <rFont val="Helvetica Neue"/>
          </rPr>
          <t>Gairola, Krishan:
Textfeld</t>
        </r>
      </text>
    </comment>
    <comment ref="T47" authorId="2" shapeId="0" xr:uid="{00000000-0006-0000-0000-00006A010000}">
      <text>
        <r>
          <rPr>
            <sz val="11"/>
            <color indexed="8"/>
            <rFont val="Helvetica Neue"/>
          </rPr>
          <t>Gairola, Krishan:
Textfeld</t>
        </r>
      </text>
    </comment>
    <comment ref="U47" authorId="2" shapeId="0" xr:uid="{00000000-0006-0000-0000-00006B010000}">
      <text>
        <r>
          <rPr>
            <sz val="11"/>
            <color indexed="8"/>
            <rFont val="Helvetica Neue"/>
          </rPr>
          <t>Gairola, Krishan:
Textfeld</t>
        </r>
      </text>
    </comment>
    <comment ref="V47" authorId="2" shapeId="0" xr:uid="{00000000-0006-0000-0000-00006C010000}">
      <text>
        <r>
          <rPr>
            <sz val="11"/>
            <color indexed="8"/>
            <rFont val="Helvetica Neue"/>
          </rPr>
          <t>Gairola, Krishan:
Textfeld</t>
        </r>
      </text>
    </comment>
    <comment ref="W47" authorId="2" shapeId="0" xr:uid="{00000000-0006-0000-0000-00006D010000}">
      <text>
        <r>
          <rPr>
            <sz val="11"/>
            <color indexed="8"/>
            <rFont val="Helvetica Neue"/>
          </rPr>
          <t>Gairola, Krishan:
Textfeld</t>
        </r>
      </text>
    </comment>
    <comment ref="X47" authorId="2" shapeId="0" xr:uid="{00000000-0006-0000-0000-00006E010000}">
      <text>
        <r>
          <rPr>
            <sz val="11"/>
            <color indexed="8"/>
            <rFont val="Helvetica Neue"/>
          </rPr>
          <t>Gairola, Krishan:
Textfeld</t>
        </r>
      </text>
    </comment>
    <comment ref="Y47" authorId="2" shapeId="0" xr:uid="{00000000-0006-0000-0000-00006F010000}">
      <text>
        <r>
          <rPr>
            <sz val="11"/>
            <color indexed="8"/>
            <rFont val="Helvetica Neue"/>
          </rPr>
          <t>Gairola, Krishan:
Textfeld</t>
        </r>
      </text>
    </comment>
    <comment ref="Z47" authorId="2" shapeId="0" xr:uid="{00000000-0006-0000-0000-000070010000}">
      <text>
        <r>
          <rPr>
            <sz val="11"/>
            <color indexed="8"/>
            <rFont val="Helvetica Neue"/>
          </rPr>
          <t>Gairola, Krishan:
Textfeld</t>
        </r>
      </text>
    </comment>
    <comment ref="D48" authorId="0" shapeId="0" xr:uid="{00000000-0006-0000-0000-000071010000}">
      <text>
        <r>
          <rPr>
            <sz val="11"/>
            <color indexed="8"/>
            <rFont val="Helvetica Neue"/>
          </rPr>
          <t>Kri Ga:
Kri Ga:
Zusatzmaßnahme Energie hoch 4</t>
        </r>
      </text>
    </comment>
    <comment ref="I48" authorId="1" shapeId="0" xr:uid="{00000000-0006-0000-0000-000072010000}">
      <text>
        <r>
          <rPr>
            <sz val="11"/>
            <color indexed="8"/>
            <rFont val="Helvetica Neue"/>
          </rPr>
          <t>von Kleist, Björn:
CO2-Wert</t>
        </r>
      </text>
    </comment>
    <comment ref="J48" authorId="1" shapeId="0" xr:uid="{00000000-0006-0000-0000-000073010000}">
      <text>
        <r>
          <rPr>
            <sz val="11"/>
            <color indexed="8"/>
            <rFont val="Helvetica Neue"/>
          </rPr>
          <t>von Kleist, Björn:
CO2-Wert</t>
        </r>
      </text>
    </comment>
    <comment ref="K48" authorId="1" shapeId="0" xr:uid="{00000000-0006-0000-0000-000074010000}">
      <text>
        <r>
          <rPr>
            <sz val="11"/>
            <color indexed="8"/>
            <rFont val="Helvetica Neue"/>
          </rPr>
          <t>von Kleist, Björn:
CO2-Wert</t>
        </r>
      </text>
    </comment>
    <comment ref="L48" authorId="1" shapeId="0" xr:uid="{00000000-0006-0000-0000-000075010000}">
      <text>
        <r>
          <rPr>
            <sz val="11"/>
            <color indexed="8"/>
            <rFont val="Helvetica Neue"/>
          </rPr>
          <t>von Kleist, Björn:
CO2-Wert</t>
        </r>
      </text>
    </comment>
    <comment ref="M48" authorId="1" shapeId="0" xr:uid="{00000000-0006-0000-0000-000076010000}">
      <text>
        <r>
          <rPr>
            <sz val="11"/>
            <color indexed="8"/>
            <rFont val="Helvetica Neue"/>
          </rPr>
          <t>von Kleist, Björn:
CO2-Wert</t>
        </r>
      </text>
    </comment>
    <comment ref="N48" authorId="1" shapeId="0" xr:uid="{00000000-0006-0000-0000-000077010000}">
      <text>
        <r>
          <rPr>
            <sz val="11"/>
            <color indexed="8"/>
            <rFont val="Helvetica Neue"/>
          </rPr>
          <t>von Kleist, Björn:
CO2-Wert</t>
        </r>
      </text>
    </comment>
    <comment ref="O48" authorId="1" shapeId="0" xr:uid="{00000000-0006-0000-0000-000078010000}">
      <text>
        <r>
          <rPr>
            <sz val="11"/>
            <color indexed="8"/>
            <rFont val="Helvetica Neue"/>
          </rPr>
          <t>von Kleist, Björn:
CO2-Wert</t>
        </r>
      </text>
    </comment>
    <comment ref="P48" authorId="1" shapeId="0" xr:uid="{00000000-0006-0000-0000-000079010000}">
      <text>
        <r>
          <rPr>
            <sz val="11"/>
            <color indexed="8"/>
            <rFont val="Helvetica Neue"/>
          </rPr>
          <t>von Kleist, Björn:
CO2-Wert</t>
        </r>
      </text>
    </comment>
    <comment ref="Q48" authorId="1" shapeId="0" xr:uid="{00000000-0006-0000-0000-00007A010000}">
      <text>
        <r>
          <rPr>
            <sz val="11"/>
            <color indexed="8"/>
            <rFont val="Helvetica Neue"/>
          </rPr>
          <t>von Kleist, Björn:
CO2-Wert</t>
        </r>
      </text>
    </comment>
    <comment ref="R48" authorId="1" shapeId="0" xr:uid="{00000000-0006-0000-0000-00007B010000}">
      <text>
        <r>
          <rPr>
            <sz val="11"/>
            <color indexed="8"/>
            <rFont val="Helvetica Neue"/>
          </rPr>
          <t>von Kleist, Björn:
CO2-Wert</t>
        </r>
      </text>
    </comment>
    <comment ref="S48" authorId="1" shapeId="0" xr:uid="{00000000-0006-0000-0000-00007C010000}">
      <text>
        <r>
          <rPr>
            <sz val="11"/>
            <color indexed="8"/>
            <rFont val="Helvetica Neue"/>
          </rPr>
          <t>von Kleist, Björn:
CO2-Wert</t>
        </r>
      </text>
    </comment>
    <comment ref="T48" authorId="1" shapeId="0" xr:uid="{00000000-0006-0000-0000-00007D010000}">
      <text>
        <r>
          <rPr>
            <sz val="11"/>
            <color indexed="8"/>
            <rFont val="Helvetica Neue"/>
          </rPr>
          <t>von Kleist, Björn:
CO2-Wert</t>
        </r>
      </text>
    </comment>
    <comment ref="U48" authorId="1" shapeId="0" xr:uid="{00000000-0006-0000-0000-00007E010000}">
      <text>
        <r>
          <rPr>
            <sz val="11"/>
            <color indexed="8"/>
            <rFont val="Helvetica Neue"/>
          </rPr>
          <t>von Kleist, Björn:
CO2-Wert</t>
        </r>
      </text>
    </comment>
    <comment ref="V48" authorId="1" shapeId="0" xr:uid="{00000000-0006-0000-0000-00007F010000}">
      <text>
        <r>
          <rPr>
            <sz val="11"/>
            <color indexed="8"/>
            <rFont val="Helvetica Neue"/>
          </rPr>
          <t>von Kleist, Björn:
CO2-Wert</t>
        </r>
      </text>
    </comment>
    <comment ref="W48" authorId="1" shapeId="0" xr:uid="{00000000-0006-0000-0000-000080010000}">
      <text>
        <r>
          <rPr>
            <sz val="11"/>
            <color indexed="8"/>
            <rFont val="Helvetica Neue"/>
          </rPr>
          <t>von Kleist, Björn:
CO2-Wert</t>
        </r>
      </text>
    </comment>
    <comment ref="X48" authorId="1" shapeId="0" xr:uid="{00000000-0006-0000-0000-000081010000}">
      <text>
        <r>
          <rPr>
            <sz val="11"/>
            <color indexed="8"/>
            <rFont val="Helvetica Neue"/>
          </rPr>
          <t>von Kleist, Björn:
CO2-Wert</t>
        </r>
      </text>
    </comment>
    <comment ref="Y48" authorId="1" shapeId="0" xr:uid="{00000000-0006-0000-0000-000082010000}">
      <text>
        <r>
          <rPr>
            <sz val="11"/>
            <color indexed="8"/>
            <rFont val="Helvetica Neue"/>
          </rPr>
          <t>von Kleist, Björn:
CO2-Wert</t>
        </r>
      </text>
    </comment>
    <comment ref="Z48" authorId="1" shapeId="0" xr:uid="{00000000-0006-0000-0000-000083010000}">
      <text>
        <r>
          <rPr>
            <sz val="11"/>
            <color indexed="8"/>
            <rFont val="Helvetica Neue"/>
          </rPr>
          <t>von Kleist, Björn:
CO2-Wert</t>
        </r>
      </text>
    </comment>
    <comment ref="I49" authorId="2" shapeId="0" xr:uid="{00000000-0006-0000-0000-000084010000}">
      <text>
        <r>
          <rPr>
            <sz val="11"/>
            <color indexed="8"/>
            <rFont val="Helvetica Neue"/>
          </rPr>
          <t>Gairola, Krishan:
Textfeld</t>
        </r>
      </text>
    </comment>
    <comment ref="J49" authorId="2" shapeId="0" xr:uid="{00000000-0006-0000-0000-000085010000}">
      <text>
        <r>
          <rPr>
            <sz val="11"/>
            <color indexed="8"/>
            <rFont val="Helvetica Neue"/>
          </rPr>
          <t>Gairola, Krishan:
Textfeld</t>
        </r>
      </text>
    </comment>
    <comment ref="K49" authorId="2" shapeId="0" xr:uid="{00000000-0006-0000-0000-000086010000}">
      <text>
        <r>
          <rPr>
            <sz val="11"/>
            <color indexed="8"/>
            <rFont val="Helvetica Neue"/>
          </rPr>
          <t>Gairola, Krishan:
Textfeld</t>
        </r>
      </text>
    </comment>
    <comment ref="L49" authorId="2" shapeId="0" xr:uid="{00000000-0006-0000-0000-000087010000}">
      <text>
        <r>
          <rPr>
            <sz val="11"/>
            <color indexed="8"/>
            <rFont val="Helvetica Neue"/>
          </rPr>
          <t>Gairola, Krishan:
Textfeld</t>
        </r>
      </text>
    </comment>
    <comment ref="M49" authorId="2" shapeId="0" xr:uid="{00000000-0006-0000-0000-000088010000}">
      <text>
        <r>
          <rPr>
            <sz val="11"/>
            <color indexed="8"/>
            <rFont val="Helvetica Neue"/>
          </rPr>
          <t>Gairola, Krishan:
Textfeld</t>
        </r>
      </text>
    </comment>
    <comment ref="N49" authorId="2" shapeId="0" xr:uid="{00000000-0006-0000-0000-000089010000}">
      <text>
        <r>
          <rPr>
            <sz val="11"/>
            <color indexed="8"/>
            <rFont val="Helvetica Neue"/>
          </rPr>
          <t>Gairola, Krishan:
Textfeld</t>
        </r>
      </text>
    </comment>
    <comment ref="O49" authorId="2" shapeId="0" xr:uid="{00000000-0006-0000-0000-00008A010000}">
      <text>
        <r>
          <rPr>
            <sz val="11"/>
            <color indexed="8"/>
            <rFont val="Helvetica Neue"/>
          </rPr>
          <t>Gairola, Krishan:
Textfeld</t>
        </r>
      </text>
    </comment>
    <comment ref="P49" authorId="2" shapeId="0" xr:uid="{00000000-0006-0000-0000-00008B010000}">
      <text>
        <r>
          <rPr>
            <sz val="11"/>
            <color indexed="8"/>
            <rFont val="Helvetica Neue"/>
          </rPr>
          <t>Gairola, Krishan:
Textfeld</t>
        </r>
      </text>
    </comment>
    <comment ref="Q49" authorId="2" shapeId="0" xr:uid="{00000000-0006-0000-0000-00008C010000}">
      <text>
        <r>
          <rPr>
            <sz val="11"/>
            <color indexed="8"/>
            <rFont val="Helvetica Neue"/>
          </rPr>
          <t>Gairola, Krishan:
Textfeld</t>
        </r>
      </text>
    </comment>
    <comment ref="R49" authorId="2" shapeId="0" xr:uid="{00000000-0006-0000-0000-00008D010000}">
      <text>
        <r>
          <rPr>
            <sz val="11"/>
            <color indexed="8"/>
            <rFont val="Helvetica Neue"/>
          </rPr>
          <t>Gairola, Krishan:
Textfeld</t>
        </r>
      </text>
    </comment>
    <comment ref="S49" authorId="2" shapeId="0" xr:uid="{00000000-0006-0000-0000-00008E010000}">
      <text>
        <r>
          <rPr>
            <sz val="11"/>
            <color indexed="8"/>
            <rFont val="Helvetica Neue"/>
          </rPr>
          <t>Gairola, Krishan:
Textfeld</t>
        </r>
      </text>
    </comment>
    <comment ref="T49" authorId="2" shapeId="0" xr:uid="{00000000-0006-0000-0000-00008F010000}">
      <text>
        <r>
          <rPr>
            <sz val="11"/>
            <color indexed="8"/>
            <rFont val="Helvetica Neue"/>
          </rPr>
          <t>Gairola, Krishan:
Textfeld</t>
        </r>
      </text>
    </comment>
    <comment ref="U49" authorId="2" shapeId="0" xr:uid="{00000000-0006-0000-0000-000090010000}">
      <text>
        <r>
          <rPr>
            <sz val="11"/>
            <color indexed="8"/>
            <rFont val="Helvetica Neue"/>
          </rPr>
          <t>Gairola, Krishan:
Textfeld</t>
        </r>
      </text>
    </comment>
    <comment ref="V49" authorId="2" shapeId="0" xr:uid="{00000000-0006-0000-0000-000091010000}">
      <text>
        <r>
          <rPr>
            <sz val="11"/>
            <color indexed="8"/>
            <rFont val="Helvetica Neue"/>
          </rPr>
          <t>Gairola, Krishan:
Textfeld</t>
        </r>
      </text>
    </comment>
    <comment ref="W49" authorId="2" shapeId="0" xr:uid="{00000000-0006-0000-0000-000092010000}">
      <text>
        <r>
          <rPr>
            <sz val="11"/>
            <color indexed="8"/>
            <rFont val="Helvetica Neue"/>
          </rPr>
          <t>Gairola, Krishan:
Textfeld</t>
        </r>
      </text>
    </comment>
    <comment ref="X49" authorId="2" shapeId="0" xr:uid="{00000000-0006-0000-0000-000093010000}">
      <text>
        <r>
          <rPr>
            <sz val="11"/>
            <color indexed="8"/>
            <rFont val="Helvetica Neue"/>
          </rPr>
          <t>Gairola, Krishan:
Textfeld</t>
        </r>
      </text>
    </comment>
    <comment ref="Y49" authorId="2" shapeId="0" xr:uid="{00000000-0006-0000-0000-000094010000}">
      <text>
        <r>
          <rPr>
            <sz val="11"/>
            <color indexed="8"/>
            <rFont val="Helvetica Neue"/>
          </rPr>
          <t>Gairola, Krishan:
Textfeld</t>
        </r>
      </text>
    </comment>
    <comment ref="Z49" authorId="2" shapeId="0" xr:uid="{00000000-0006-0000-0000-000095010000}">
      <text>
        <r>
          <rPr>
            <sz val="11"/>
            <color indexed="8"/>
            <rFont val="Helvetica Neue"/>
          </rPr>
          <t>Gairola, Krishan:
Textfeld</t>
        </r>
      </text>
    </comment>
    <comment ref="D50" authorId="0" shapeId="0" xr:uid="{00000000-0006-0000-0000-000096010000}">
      <text>
        <r>
          <rPr>
            <sz val="11"/>
            <color indexed="8"/>
            <rFont val="Helvetica Neue"/>
          </rPr>
          <t>Kri Ga:
Kri Ga:
Maßnahme Energie hoch 4</t>
        </r>
      </text>
    </comment>
    <comment ref="I50" authorId="1" shapeId="0" xr:uid="{00000000-0006-0000-0000-000097010000}">
      <text>
        <r>
          <rPr>
            <sz val="11"/>
            <color indexed="8"/>
            <rFont val="Helvetica Neue"/>
          </rPr>
          <t>von Kleist, Björn:
CO2-Wert</t>
        </r>
      </text>
    </comment>
    <comment ref="J50" authorId="1" shapeId="0" xr:uid="{00000000-0006-0000-0000-000098010000}">
      <text>
        <r>
          <rPr>
            <sz val="11"/>
            <color indexed="8"/>
            <rFont val="Helvetica Neue"/>
          </rPr>
          <t>von Kleist, Björn:
CO2-Wert</t>
        </r>
      </text>
    </comment>
    <comment ref="K50" authorId="1" shapeId="0" xr:uid="{00000000-0006-0000-0000-000099010000}">
      <text>
        <r>
          <rPr>
            <sz val="11"/>
            <color indexed="8"/>
            <rFont val="Helvetica Neue"/>
          </rPr>
          <t>von Kleist, Björn:
CO2-Wert</t>
        </r>
      </text>
    </comment>
    <comment ref="L50" authorId="1" shapeId="0" xr:uid="{00000000-0006-0000-0000-00009A010000}">
      <text>
        <r>
          <rPr>
            <sz val="11"/>
            <color indexed="8"/>
            <rFont val="Helvetica Neue"/>
          </rPr>
          <t>von Kleist, Björn:
CO2-Wert</t>
        </r>
      </text>
    </comment>
    <comment ref="M50" authorId="1" shapeId="0" xr:uid="{00000000-0006-0000-0000-00009B010000}">
      <text>
        <r>
          <rPr>
            <sz val="11"/>
            <color indexed="8"/>
            <rFont val="Helvetica Neue"/>
          </rPr>
          <t>von Kleist, Björn:
CO2-Wert</t>
        </r>
      </text>
    </comment>
    <comment ref="N50" authorId="1" shapeId="0" xr:uid="{00000000-0006-0000-0000-00009C010000}">
      <text>
        <r>
          <rPr>
            <sz val="11"/>
            <color indexed="8"/>
            <rFont val="Helvetica Neue"/>
          </rPr>
          <t>von Kleist, Björn:
CO2-Wert</t>
        </r>
      </text>
    </comment>
    <comment ref="O50" authorId="1" shapeId="0" xr:uid="{00000000-0006-0000-0000-00009D010000}">
      <text>
        <r>
          <rPr>
            <sz val="11"/>
            <color indexed="8"/>
            <rFont val="Helvetica Neue"/>
          </rPr>
          <t>von Kleist, Björn:
CO2-Wert</t>
        </r>
      </text>
    </comment>
    <comment ref="P50" authorId="1" shapeId="0" xr:uid="{00000000-0006-0000-0000-00009E010000}">
      <text>
        <r>
          <rPr>
            <sz val="11"/>
            <color indexed="8"/>
            <rFont val="Helvetica Neue"/>
          </rPr>
          <t>von Kleist, Björn:
CO2-Wert</t>
        </r>
      </text>
    </comment>
    <comment ref="Q50" authorId="1" shapeId="0" xr:uid="{00000000-0006-0000-0000-00009F010000}">
      <text>
        <r>
          <rPr>
            <sz val="11"/>
            <color indexed="8"/>
            <rFont val="Helvetica Neue"/>
          </rPr>
          <t>von Kleist, Björn:
CO2-Wert</t>
        </r>
      </text>
    </comment>
    <comment ref="R50" authorId="1" shapeId="0" xr:uid="{00000000-0006-0000-0000-0000A0010000}">
      <text>
        <r>
          <rPr>
            <sz val="11"/>
            <color indexed="8"/>
            <rFont val="Helvetica Neue"/>
          </rPr>
          <t>von Kleist, Björn:
CO2-Wert</t>
        </r>
      </text>
    </comment>
    <comment ref="S50" authorId="1" shapeId="0" xr:uid="{00000000-0006-0000-0000-0000A1010000}">
      <text>
        <r>
          <rPr>
            <sz val="11"/>
            <color indexed="8"/>
            <rFont val="Helvetica Neue"/>
          </rPr>
          <t>von Kleist, Björn:
CO2-Wert</t>
        </r>
      </text>
    </comment>
    <comment ref="T50" authorId="1" shapeId="0" xr:uid="{00000000-0006-0000-0000-0000A2010000}">
      <text>
        <r>
          <rPr>
            <sz val="11"/>
            <color indexed="8"/>
            <rFont val="Helvetica Neue"/>
          </rPr>
          <t>von Kleist, Björn:
CO2-Wert</t>
        </r>
      </text>
    </comment>
    <comment ref="U50" authorId="1" shapeId="0" xr:uid="{00000000-0006-0000-0000-0000A3010000}">
      <text>
        <r>
          <rPr>
            <sz val="11"/>
            <color indexed="8"/>
            <rFont val="Helvetica Neue"/>
          </rPr>
          <t>von Kleist, Björn:
CO2-Wert</t>
        </r>
      </text>
    </comment>
    <comment ref="V50" authorId="1" shapeId="0" xr:uid="{00000000-0006-0000-0000-0000A4010000}">
      <text>
        <r>
          <rPr>
            <sz val="11"/>
            <color indexed="8"/>
            <rFont val="Helvetica Neue"/>
          </rPr>
          <t>von Kleist, Björn:
CO2-Wert</t>
        </r>
      </text>
    </comment>
    <comment ref="W50" authorId="1" shapeId="0" xr:uid="{00000000-0006-0000-0000-0000A5010000}">
      <text>
        <r>
          <rPr>
            <sz val="11"/>
            <color indexed="8"/>
            <rFont val="Helvetica Neue"/>
          </rPr>
          <t>von Kleist, Björn:
CO2-Wert</t>
        </r>
      </text>
    </comment>
    <comment ref="X50" authorId="1" shapeId="0" xr:uid="{00000000-0006-0000-0000-0000A6010000}">
      <text>
        <r>
          <rPr>
            <sz val="11"/>
            <color indexed="8"/>
            <rFont val="Helvetica Neue"/>
          </rPr>
          <t>von Kleist, Björn:
CO2-Wert</t>
        </r>
      </text>
    </comment>
    <comment ref="Y50" authorId="1" shapeId="0" xr:uid="{00000000-0006-0000-0000-0000A7010000}">
      <text>
        <r>
          <rPr>
            <sz val="11"/>
            <color indexed="8"/>
            <rFont val="Helvetica Neue"/>
          </rPr>
          <t>von Kleist, Björn:
CO2-Wert</t>
        </r>
      </text>
    </comment>
    <comment ref="Z50" authorId="1" shapeId="0" xr:uid="{00000000-0006-0000-0000-0000A8010000}">
      <text>
        <r>
          <rPr>
            <sz val="11"/>
            <color indexed="8"/>
            <rFont val="Helvetica Neue"/>
          </rPr>
          <t>von Kleist, Björn:
CO2-Wert</t>
        </r>
      </text>
    </comment>
    <comment ref="I51" authorId="2" shapeId="0" xr:uid="{00000000-0006-0000-0000-0000A9010000}">
      <text>
        <r>
          <rPr>
            <sz val="11"/>
            <color indexed="8"/>
            <rFont val="Helvetica Neue"/>
          </rPr>
          <t>Gairola, Krishan:
Textfeld</t>
        </r>
      </text>
    </comment>
    <comment ref="J51" authorId="2" shapeId="0" xr:uid="{00000000-0006-0000-0000-0000AA010000}">
      <text>
        <r>
          <rPr>
            <sz val="11"/>
            <color indexed="8"/>
            <rFont val="Helvetica Neue"/>
          </rPr>
          <t>Gairola, Krishan:
Textfeld</t>
        </r>
      </text>
    </comment>
    <comment ref="K51" authorId="2" shapeId="0" xr:uid="{00000000-0006-0000-0000-0000AB010000}">
      <text>
        <r>
          <rPr>
            <sz val="11"/>
            <color indexed="8"/>
            <rFont val="Helvetica Neue"/>
          </rPr>
          <t>Gairola, Krishan:
Textfeld</t>
        </r>
      </text>
    </comment>
    <comment ref="L51" authorId="2" shapeId="0" xr:uid="{00000000-0006-0000-0000-0000AC010000}">
      <text>
        <r>
          <rPr>
            <sz val="11"/>
            <color indexed="8"/>
            <rFont val="Helvetica Neue"/>
          </rPr>
          <t>Gairola, Krishan:
Textfeld</t>
        </r>
      </text>
    </comment>
    <comment ref="M51" authorId="2" shapeId="0" xr:uid="{00000000-0006-0000-0000-0000AD010000}">
      <text>
        <r>
          <rPr>
            <sz val="11"/>
            <color indexed="8"/>
            <rFont val="Helvetica Neue"/>
          </rPr>
          <t>Gairola, Krishan:
Textfeld</t>
        </r>
      </text>
    </comment>
    <comment ref="N51" authorId="2" shapeId="0" xr:uid="{00000000-0006-0000-0000-0000AE010000}">
      <text>
        <r>
          <rPr>
            <sz val="11"/>
            <color indexed="8"/>
            <rFont val="Helvetica Neue"/>
          </rPr>
          <t>Gairola, Krishan:
Textfeld</t>
        </r>
      </text>
    </comment>
    <comment ref="O51" authorId="2" shapeId="0" xr:uid="{00000000-0006-0000-0000-0000AF010000}">
      <text>
        <r>
          <rPr>
            <sz val="11"/>
            <color indexed="8"/>
            <rFont val="Helvetica Neue"/>
          </rPr>
          <t>Gairola, Krishan:
Textfeld</t>
        </r>
      </text>
    </comment>
    <comment ref="P51" authorId="2" shapeId="0" xr:uid="{00000000-0006-0000-0000-0000B0010000}">
      <text>
        <r>
          <rPr>
            <sz val="11"/>
            <color indexed="8"/>
            <rFont val="Helvetica Neue"/>
          </rPr>
          <t>Gairola, Krishan:
Textfeld</t>
        </r>
      </text>
    </comment>
    <comment ref="Q51" authorId="2" shapeId="0" xr:uid="{00000000-0006-0000-0000-0000B1010000}">
      <text>
        <r>
          <rPr>
            <sz val="11"/>
            <color indexed="8"/>
            <rFont val="Helvetica Neue"/>
          </rPr>
          <t>Gairola, Krishan:
Textfeld</t>
        </r>
      </text>
    </comment>
    <comment ref="R51" authorId="2" shapeId="0" xr:uid="{00000000-0006-0000-0000-0000B2010000}">
      <text>
        <r>
          <rPr>
            <sz val="11"/>
            <color indexed="8"/>
            <rFont val="Helvetica Neue"/>
          </rPr>
          <t>Gairola, Krishan:
Textfeld</t>
        </r>
      </text>
    </comment>
    <comment ref="S51" authorId="2" shapeId="0" xr:uid="{00000000-0006-0000-0000-0000B3010000}">
      <text>
        <r>
          <rPr>
            <sz val="11"/>
            <color indexed="8"/>
            <rFont val="Helvetica Neue"/>
          </rPr>
          <t>Gairola, Krishan:
Textfeld</t>
        </r>
      </text>
    </comment>
    <comment ref="T51" authorId="2" shapeId="0" xr:uid="{00000000-0006-0000-0000-0000B4010000}">
      <text>
        <r>
          <rPr>
            <sz val="11"/>
            <color indexed="8"/>
            <rFont val="Helvetica Neue"/>
          </rPr>
          <t>Gairola, Krishan:
Textfeld</t>
        </r>
      </text>
    </comment>
    <comment ref="U51" authorId="2" shapeId="0" xr:uid="{00000000-0006-0000-0000-0000B5010000}">
      <text>
        <r>
          <rPr>
            <sz val="11"/>
            <color indexed="8"/>
            <rFont val="Helvetica Neue"/>
          </rPr>
          <t>Gairola, Krishan:
Textfeld</t>
        </r>
      </text>
    </comment>
    <comment ref="V51" authorId="2" shapeId="0" xr:uid="{00000000-0006-0000-0000-0000B6010000}">
      <text>
        <r>
          <rPr>
            <sz val="11"/>
            <color indexed="8"/>
            <rFont val="Helvetica Neue"/>
          </rPr>
          <t>Gairola, Krishan:
Textfeld</t>
        </r>
      </text>
    </comment>
    <comment ref="W51" authorId="2" shapeId="0" xr:uid="{00000000-0006-0000-0000-0000B7010000}">
      <text>
        <r>
          <rPr>
            <sz val="11"/>
            <color indexed="8"/>
            <rFont val="Helvetica Neue"/>
          </rPr>
          <t>Gairola, Krishan:
Textfeld</t>
        </r>
      </text>
    </comment>
    <comment ref="X51" authorId="2" shapeId="0" xr:uid="{00000000-0006-0000-0000-0000B8010000}">
      <text>
        <r>
          <rPr>
            <sz val="11"/>
            <color indexed="8"/>
            <rFont val="Helvetica Neue"/>
          </rPr>
          <t>Gairola, Krishan:
Textfeld</t>
        </r>
      </text>
    </comment>
    <comment ref="Y51" authorId="2" shapeId="0" xr:uid="{00000000-0006-0000-0000-0000B9010000}">
      <text>
        <r>
          <rPr>
            <sz val="11"/>
            <color indexed="8"/>
            <rFont val="Helvetica Neue"/>
          </rPr>
          <t>Gairola, Krishan:
Textfeld</t>
        </r>
      </text>
    </comment>
    <comment ref="Z51" authorId="2" shapeId="0" xr:uid="{00000000-0006-0000-0000-0000BA010000}">
      <text>
        <r>
          <rPr>
            <sz val="11"/>
            <color indexed="8"/>
            <rFont val="Helvetica Neue"/>
          </rPr>
          <t>Gairola, Krishan:
Textfeld</t>
        </r>
      </text>
    </comment>
    <comment ref="I52" authorId="1" shapeId="0" xr:uid="{00000000-0006-0000-0000-0000BB010000}">
      <text>
        <r>
          <rPr>
            <sz val="11"/>
            <color indexed="8"/>
            <rFont val="Helvetica Neue"/>
          </rPr>
          <t>von Kleist, Björn:
CO2-Wert</t>
        </r>
      </text>
    </comment>
    <comment ref="J52" authorId="1" shapeId="0" xr:uid="{00000000-0006-0000-0000-0000BC010000}">
      <text>
        <r>
          <rPr>
            <sz val="11"/>
            <color indexed="8"/>
            <rFont val="Helvetica Neue"/>
          </rPr>
          <t>von Kleist, Björn:
CO2-Wert</t>
        </r>
      </text>
    </comment>
    <comment ref="K52" authorId="1" shapeId="0" xr:uid="{00000000-0006-0000-0000-0000BD010000}">
      <text>
        <r>
          <rPr>
            <sz val="11"/>
            <color indexed="8"/>
            <rFont val="Helvetica Neue"/>
          </rPr>
          <t>von Kleist, Björn:
CO2-Wert</t>
        </r>
      </text>
    </comment>
    <comment ref="L52" authorId="1" shapeId="0" xr:uid="{00000000-0006-0000-0000-0000BE010000}">
      <text>
        <r>
          <rPr>
            <sz val="11"/>
            <color indexed="8"/>
            <rFont val="Helvetica Neue"/>
          </rPr>
          <t>von Kleist, Björn:
CO2-Wert</t>
        </r>
      </text>
    </comment>
    <comment ref="M52" authorId="1" shapeId="0" xr:uid="{00000000-0006-0000-0000-0000BF010000}">
      <text>
        <r>
          <rPr>
            <sz val="11"/>
            <color indexed="8"/>
            <rFont val="Helvetica Neue"/>
          </rPr>
          <t>von Kleist, Björn:
CO2-Wert</t>
        </r>
      </text>
    </comment>
    <comment ref="N52" authorId="1" shapeId="0" xr:uid="{00000000-0006-0000-0000-0000C0010000}">
      <text>
        <r>
          <rPr>
            <sz val="11"/>
            <color indexed="8"/>
            <rFont val="Helvetica Neue"/>
          </rPr>
          <t>von Kleist, Björn:
CO2-Wert</t>
        </r>
      </text>
    </comment>
    <comment ref="O52" authorId="1" shapeId="0" xr:uid="{00000000-0006-0000-0000-0000C1010000}">
      <text>
        <r>
          <rPr>
            <sz val="11"/>
            <color indexed="8"/>
            <rFont val="Helvetica Neue"/>
          </rPr>
          <t>von Kleist, Björn:
CO2-Wert</t>
        </r>
      </text>
    </comment>
    <comment ref="P52" authorId="1" shapeId="0" xr:uid="{00000000-0006-0000-0000-0000C2010000}">
      <text>
        <r>
          <rPr>
            <sz val="11"/>
            <color indexed="8"/>
            <rFont val="Helvetica Neue"/>
          </rPr>
          <t>von Kleist, Björn:
CO2-Wert</t>
        </r>
      </text>
    </comment>
    <comment ref="Q52" authorId="1" shapeId="0" xr:uid="{00000000-0006-0000-0000-0000C3010000}">
      <text>
        <r>
          <rPr>
            <sz val="11"/>
            <color indexed="8"/>
            <rFont val="Helvetica Neue"/>
          </rPr>
          <t>von Kleist, Björn:
CO2-Wert</t>
        </r>
      </text>
    </comment>
    <comment ref="R52" authorId="1" shapeId="0" xr:uid="{00000000-0006-0000-0000-0000C4010000}">
      <text>
        <r>
          <rPr>
            <sz val="11"/>
            <color indexed="8"/>
            <rFont val="Helvetica Neue"/>
          </rPr>
          <t>von Kleist, Björn:
CO2-Wert</t>
        </r>
      </text>
    </comment>
    <comment ref="S52" authorId="1" shapeId="0" xr:uid="{00000000-0006-0000-0000-0000C5010000}">
      <text>
        <r>
          <rPr>
            <sz val="11"/>
            <color indexed="8"/>
            <rFont val="Helvetica Neue"/>
          </rPr>
          <t>von Kleist, Björn:
CO2-Wert</t>
        </r>
      </text>
    </comment>
    <comment ref="T52" authorId="1" shapeId="0" xr:uid="{00000000-0006-0000-0000-0000C6010000}">
      <text>
        <r>
          <rPr>
            <sz val="11"/>
            <color indexed="8"/>
            <rFont val="Helvetica Neue"/>
          </rPr>
          <t>von Kleist, Björn:
CO2-Wert</t>
        </r>
      </text>
    </comment>
    <comment ref="U52" authorId="1" shapeId="0" xr:uid="{00000000-0006-0000-0000-0000C7010000}">
      <text>
        <r>
          <rPr>
            <sz val="11"/>
            <color indexed="8"/>
            <rFont val="Helvetica Neue"/>
          </rPr>
          <t>von Kleist, Björn:
CO2-Wert</t>
        </r>
      </text>
    </comment>
    <comment ref="V52" authorId="1" shapeId="0" xr:uid="{00000000-0006-0000-0000-0000C8010000}">
      <text>
        <r>
          <rPr>
            <sz val="11"/>
            <color indexed="8"/>
            <rFont val="Helvetica Neue"/>
          </rPr>
          <t>von Kleist, Björn:
CO2-Wert</t>
        </r>
      </text>
    </comment>
    <comment ref="W52" authorId="1" shapeId="0" xr:uid="{00000000-0006-0000-0000-0000C9010000}">
      <text>
        <r>
          <rPr>
            <sz val="11"/>
            <color indexed="8"/>
            <rFont val="Helvetica Neue"/>
          </rPr>
          <t>von Kleist, Björn:
CO2-Wert</t>
        </r>
      </text>
    </comment>
    <comment ref="X52" authorId="1" shapeId="0" xr:uid="{00000000-0006-0000-0000-0000CA010000}">
      <text>
        <r>
          <rPr>
            <sz val="11"/>
            <color indexed="8"/>
            <rFont val="Helvetica Neue"/>
          </rPr>
          <t>von Kleist, Björn:
CO2-Wert</t>
        </r>
      </text>
    </comment>
    <comment ref="Y52" authorId="1" shapeId="0" xr:uid="{00000000-0006-0000-0000-0000CB010000}">
      <text>
        <r>
          <rPr>
            <sz val="11"/>
            <color indexed="8"/>
            <rFont val="Helvetica Neue"/>
          </rPr>
          <t>von Kleist, Björn:
CO2-Wert</t>
        </r>
      </text>
    </comment>
    <comment ref="Z52" authorId="1" shapeId="0" xr:uid="{00000000-0006-0000-0000-0000CC010000}">
      <text>
        <r>
          <rPr>
            <sz val="11"/>
            <color indexed="8"/>
            <rFont val="Helvetica Neue"/>
          </rPr>
          <t>von Kleist, Björn:
CO2-Wert</t>
        </r>
      </text>
    </comment>
    <comment ref="I53" authorId="2" shapeId="0" xr:uid="{00000000-0006-0000-0000-0000CD010000}">
      <text>
        <r>
          <rPr>
            <sz val="11"/>
            <color indexed="8"/>
            <rFont val="Helvetica Neue"/>
          </rPr>
          <t>Gairola, Krishan:
Textfeld</t>
        </r>
      </text>
    </comment>
    <comment ref="J53" authorId="2" shapeId="0" xr:uid="{00000000-0006-0000-0000-0000CE010000}">
      <text>
        <r>
          <rPr>
            <sz val="11"/>
            <color indexed="8"/>
            <rFont val="Helvetica Neue"/>
          </rPr>
          <t>Gairola, Krishan:
Textfeld</t>
        </r>
      </text>
    </comment>
    <comment ref="K53" authorId="2" shapeId="0" xr:uid="{00000000-0006-0000-0000-0000CF010000}">
      <text>
        <r>
          <rPr>
            <sz val="11"/>
            <color indexed="8"/>
            <rFont val="Helvetica Neue"/>
          </rPr>
          <t>Gairola, Krishan:
Textfeld</t>
        </r>
      </text>
    </comment>
    <comment ref="L53" authorId="2" shapeId="0" xr:uid="{00000000-0006-0000-0000-0000D0010000}">
      <text>
        <r>
          <rPr>
            <sz val="11"/>
            <color indexed="8"/>
            <rFont val="Helvetica Neue"/>
          </rPr>
          <t>Gairola, Krishan:
Textfeld</t>
        </r>
      </text>
    </comment>
    <comment ref="M53" authorId="2" shapeId="0" xr:uid="{00000000-0006-0000-0000-0000D1010000}">
      <text>
        <r>
          <rPr>
            <sz val="11"/>
            <color indexed="8"/>
            <rFont val="Helvetica Neue"/>
          </rPr>
          <t>Gairola, Krishan:
Textfeld</t>
        </r>
      </text>
    </comment>
    <comment ref="N53" authorId="2" shapeId="0" xr:uid="{00000000-0006-0000-0000-0000D2010000}">
      <text>
        <r>
          <rPr>
            <sz val="11"/>
            <color indexed="8"/>
            <rFont val="Helvetica Neue"/>
          </rPr>
          <t>Gairola, Krishan:
Textfeld</t>
        </r>
      </text>
    </comment>
    <comment ref="O53" authorId="2" shapeId="0" xr:uid="{00000000-0006-0000-0000-0000D3010000}">
      <text>
        <r>
          <rPr>
            <sz val="11"/>
            <color indexed="8"/>
            <rFont val="Helvetica Neue"/>
          </rPr>
          <t>Gairola, Krishan:
Textfeld</t>
        </r>
      </text>
    </comment>
    <comment ref="P53" authorId="2" shapeId="0" xr:uid="{00000000-0006-0000-0000-0000D4010000}">
      <text>
        <r>
          <rPr>
            <sz val="11"/>
            <color indexed="8"/>
            <rFont val="Helvetica Neue"/>
          </rPr>
          <t>Gairola, Krishan:
Textfeld</t>
        </r>
      </text>
    </comment>
    <comment ref="Q53" authorId="2" shapeId="0" xr:uid="{00000000-0006-0000-0000-0000D5010000}">
      <text>
        <r>
          <rPr>
            <sz val="11"/>
            <color indexed="8"/>
            <rFont val="Helvetica Neue"/>
          </rPr>
          <t>Gairola, Krishan:
Textfeld</t>
        </r>
      </text>
    </comment>
    <comment ref="R53" authorId="2" shapeId="0" xr:uid="{00000000-0006-0000-0000-0000D6010000}">
      <text>
        <r>
          <rPr>
            <sz val="11"/>
            <color indexed="8"/>
            <rFont val="Helvetica Neue"/>
          </rPr>
          <t>Gairola, Krishan:
Textfeld</t>
        </r>
      </text>
    </comment>
    <comment ref="S53" authorId="2" shapeId="0" xr:uid="{00000000-0006-0000-0000-0000D7010000}">
      <text>
        <r>
          <rPr>
            <sz val="11"/>
            <color indexed="8"/>
            <rFont val="Helvetica Neue"/>
          </rPr>
          <t>Gairola, Krishan:
Textfeld</t>
        </r>
      </text>
    </comment>
    <comment ref="T53" authorId="2" shapeId="0" xr:uid="{00000000-0006-0000-0000-0000D8010000}">
      <text>
        <r>
          <rPr>
            <sz val="11"/>
            <color indexed="8"/>
            <rFont val="Helvetica Neue"/>
          </rPr>
          <t>Gairola, Krishan:
Textfeld</t>
        </r>
      </text>
    </comment>
    <comment ref="U53" authorId="2" shapeId="0" xr:uid="{00000000-0006-0000-0000-0000D9010000}">
      <text>
        <r>
          <rPr>
            <sz val="11"/>
            <color indexed="8"/>
            <rFont val="Helvetica Neue"/>
          </rPr>
          <t>Gairola, Krishan:
Textfeld</t>
        </r>
      </text>
    </comment>
    <comment ref="V53" authorId="2" shapeId="0" xr:uid="{00000000-0006-0000-0000-0000DA010000}">
      <text>
        <r>
          <rPr>
            <sz val="11"/>
            <color indexed="8"/>
            <rFont val="Helvetica Neue"/>
          </rPr>
          <t>Gairola, Krishan:
Textfeld</t>
        </r>
      </text>
    </comment>
    <comment ref="W53" authorId="2" shapeId="0" xr:uid="{00000000-0006-0000-0000-0000DB010000}">
      <text>
        <r>
          <rPr>
            <sz val="11"/>
            <color indexed="8"/>
            <rFont val="Helvetica Neue"/>
          </rPr>
          <t>Gairola, Krishan:
Textfeld</t>
        </r>
      </text>
    </comment>
    <comment ref="X53" authorId="2" shapeId="0" xr:uid="{00000000-0006-0000-0000-0000DC010000}">
      <text>
        <r>
          <rPr>
            <sz val="11"/>
            <color indexed="8"/>
            <rFont val="Helvetica Neue"/>
          </rPr>
          <t>Gairola, Krishan:
Textfeld</t>
        </r>
      </text>
    </comment>
    <comment ref="Y53" authorId="2" shapeId="0" xr:uid="{00000000-0006-0000-0000-0000DD010000}">
      <text>
        <r>
          <rPr>
            <sz val="11"/>
            <color indexed="8"/>
            <rFont val="Helvetica Neue"/>
          </rPr>
          <t>Gairola, Krishan:
Textfeld</t>
        </r>
      </text>
    </comment>
    <comment ref="Z53" authorId="2" shapeId="0" xr:uid="{00000000-0006-0000-0000-0000DE010000}">
      <text>
        <r>
          <rPr>
            <sz val="11"/>
            <color indexed="8"/>
            <rFont val="Helvetica Neue"/>
          </rPr>
          <t>Gairola, Krishan:
Textfeld</t>
        </r>
      </text>
    </comment>
    <comment ref="P54" authorId="1" shapeId="0" xr:uid="{00000000-0006-0000-0000-0000DF010000}">
      <text>
        <r>
          <rPr>
            <sz val="11"/>
            <color indexed="8"/>
            <rFont val="Helvetica Neue"/>
          </rPr>
          <t>von Kleist, Björn:
CO2-Wert</t>
        </r>
      </text>
    </comment>
    <comment ref="Q54" authorId="1" shapeId="0" xr:uid="{00000000-0006-0000-0000-0000E0010000}">
      <text>
        <r>
          <rPr>
            <sz val="11"/>
            <color indexed="8"/>
            <rFont val="Helvetica Neue"/>
          </rPr>
          <t>von Kleist, Björn:
CO2-Wert</t>
        </r>
      </text>
    </comment>
    <comment ref="R54" authorId="1" shapeId="0" xr:uid="{00000000-0006-0000-0000-0000E1010000}">
      <text>
        <r>
          <rPr>
            <sz val="11"/>
            <color indexed="8"/>
            <rFont val="Helvetica Neue"/>
          </rPr>
          <t>von Kleist, Björn:
CO2-Wert</t>
        </r>
      </text>
    </comment>
    <comment ref="S54" authorId="1" shapeId="0" xr:uid="{00000000-0006-0000-0000-0000E2010000}">
      <text>
        <r>
          <rPr>
            <sz val="11"/>
            <color indexed="8"/>
            <rFont val="Helvetica Neue"/>
          </rPr>
          <t>von Kleist, Björn:
CO2-Wert</t>
        </r>
      </text>
    </comment>
    <comment ref="T54" authorId="1" shapeId="0" xr:uid="{00000000-0006-0000-0000-0000E3010000}">
      <text>
        <r>
          <rPr>
            <sz val="11"/>
            <color indexed="8"/>
            <rFont val="Helvetica Neue"/>
          </rPr>
          <t>von Kleist, Björn:
CO2-Wert</t>
        </r>
      </text>
    </comment>
    <comment ref="U54" authorId="1" shapeId="0" xr:uid="{00000000-0006-0000-0000-0000E4010000}">
      <text>
        <r>
          <rPr>
            <sz val="11"/>
            <color indexed="8"/>
            <rFont val="Helvetica Neue"/>
          </rPr>
          <t>von Kleist, Björn:
CO2-Wert</t>
        </r>
      </text>
    </comment>
    <comment ref="V54" authorId="1" shapeId="0" xr:uid="{00000000-0006-0000-0000-0000E5010000}">
      <text>
        <r>
          <rPr>
            <sz val="11"/>
            <color indexed="8"/>
            <rFont val="Helvetica Neue"/>
          </rPr>
          <t>von Kleist, Björn:
CO2-Wert</t>
        </r>
      </text>
    </comment>
    <comment ref="W54" authorId="1" shapeId="0" xr:uid="{00000000-0006-0000-0000-0000E6010000}">
      <text>
        <r>
          <rPr>
            <sz val="11"/>
            <color indexed="8"/>
            <rFont val="Helvetica Neue"/>
          </rPr>
          <t>von Kleist, Björn:
CO2-Wert</t>
        </r>
      </text>
    </comment>
    <comment ref="X54" authorId="1" shapeId="0" xr:uid="{00000000-0006-0000-0000-0000E7010000}">
      <text>
        <r>
          <rPr>
            <sz val="11"/>
            <color indexed="8"/>
            <rFont val="Helvetica Neue"/>
          </rPr>
          <t>von Kleist, Björn:
CO2-Wert</t>
        </r>
      </text>
    </comment>
    <comment ref="Y54" authorId="1" shapeId="0" xr:uid="{00000000-0006-0000-0000-0000E8010000}">
      <text>
        <r>
          <rPr>
            <sz val="11"/>
            <color indexed="8"/>
            <rFont val="Helvetica Neue"/>
          </rPr>
          <t>von Kleist, Björn:
CO2-Wert</t>
        </r>
      </text>
    </comment>
    <comment ref="Z54" authorId="1" shapeId="0" xr:uid="{00000000-0006-0000-0000-0000E9010000}">
      <text>
        <r>
          <rPr>
            <sz val="11"/>
            <color indexed="8"/>
            <rFont val="Helvetica Neue"/>
          </rPr>
          <t>von Kleist, Björn:
CO2-Wert</t>
        </r>
      </text>
    </comment>
    <comment ref="P55" authorId="2" shapeId="0" xr:uid="{00000000-0006-0000-0000-0000EA010000}">
      <text>
        <r>
          <rPr>
            <sz val="11"/>
            <color indexed="8"/>
            <rFont val="Helvetica Neue"/>
          </rPr>
          <t>Gairola, Krishan:
Textfeld</t>
        </r>
      </text>
    </comment>
    <comment ref="Q55" authorId="2" shapeId="0" xr:uid="{00000000-0006-0000-0000-0000EB010000}">
      <text>
        <r>
          <rPr>
            <sz val="11"/>
            <color indexed="8"/>
            <rFont val="Helvetica Neue"/>
          </rPr>
          <t>Gairola, Krishan:
Textfeld</t>
        </r>
      </text>
    </comment>
    <comment ref="R55" authorId="2" shapeId="0" xr:uid="{00000000-0006-0000-0000-0000EC010000}">
      <text>
        <r>
          <rPr>
            <sz val="11"/>
            <color indexed="8"/>
            <rFont val="Helvetica Neue"/>
          </rPr>
          <t>Gairola, Krishan:
Textfeld</t>
        </r>
      </text>
    </comment>
    <comment ref="S55" authorId="2" shapeId="0" xr:uid="{00000000-0006-0000-0000-0000ED010000}">
      <text>
        <r>
          <rPr>
            <sz val="11"/>
            <color indexed="8"/>
            <rFont val="Helvetica Neue"/>
          </rPr>
          <t>Gairola, Krishan:
Textfeld</t>
        </r>
      </text>
    </comment>
    <comment ref="T55" authorId="2" shapeId="0" xr:uid="{00000000-0006-0000-0000-0000EE010000}">
      <text>
        <r>
          <rPr>
            <sz val="11"/>
            <color indexed="8"/>
            <rFont val="Helvetica Neue"/>
          </rPr>
          <t>Gairola, Krishan:
Textfeld</t>
        </r>
      </text>
    </comment>
    <comment ref="U55" authorId="2" shapeId="0" xr:uid="{00000000-0006-0000-0000-0000EF010000}">
      <text>
        <r>
          <rPr>
            <sz val="11"/>
            <color indexed="8"/>
            <rFont val="Helvetica Neue"/>
          </rPr>
          <t>Gairola, Krishan:
Textfeld</t>
        </r>
      </text>
    </comment>
    <comment ref="V55" authorId="2" shapeId="0" xr:uid="{00000000-0006-0000-0000-0000F0010000}">
      <text>
        <r>
          <rPr>
            <sz val="11"/>
            <color indexed="8"/>
            <rFont val="Helvetica Neue"/>
          </rPr>
          <t>Gairola, Krishan:
Textfeld</t>
        </r>
      </text>
    </comment>
    <comment ref="W55" authorId="2" shapeId="0" xr:uid="{00000000-0006-0000-0000-0000F1010000}">
      <text>
        <r>
          <rPr>
            <sz val="11"/>
            <color indexed="8"/>
            <rFont val="Helvetica Neue"/>
          </rPr>
          <t>Gairola, Krishan:
Textfeld</t>
        </r>
      </text>
    </comment>
    <comment ref="X55" authorId="2" shapeId="0" xr:uid="{00000000-0006-0000-0000-0000F2010000}">
      <text>
        <r>
          <rPr>
            <sz val="11"/>
            <color indexed="8"/>
            <rFont val="Helvetica Neue"/>
          </rPr>
          <t>Gairola, Krishan:
Textfeld</t>
        </r>
      </text>
    </comment>
    <comment ref="Y55" authorId="2" shapeId="0" xr:uid="{00000000-0006-0000-0000-0000F3010000}">
      <text>
        <r>
          <rPr>
            <sz val="11"/>
            <color indexed="8"/>
            <rFont val="Helvetica Neue"/>
          </rPr>
          <t>Gairola, Krishan:
Textfeld</t>
        </r>
      </text>
    </comment>
    <comment ref="Z55" authorId="2" shapeId="0" xr:uid="{00000000-0006-0000-0000-0000F4010000}">
      <text>
        <r>
          <rPr>
            <sz val="11"/>
            <color indexed="8"/>
            <rFont val="Helvetica Neue"/>
          </rPr>
          <t>Gairola, Krishan:
Textfeld</t>
        </r>
      </text>
    </comment>
    <comment ref="I56" authorId="1" shapeId="0" xr:uid="{00000000-0006-0000-0000-0000F5010000}">
      <text>
        <r>
          <rPr>
            <sz val="11"/>
            <color indexed="8"/>
            <rFont val="Helvetica Neue"/>
          </rPr>
          <t>von Kleist, Björn:
CO2-Wert</t>
        </r>
      </text>
    </comment>
    <comment ref="J56" authorId="1" shapeId="0" xr:uid="{00000000-0006-0000-0000-0000F6010000}">
      <text>
        <r>
          <rPr>
            <sz val="11"/>
            <color indexed="8"/>
            <rFont val="Helvetica Neue"/>
          </rPr>
          <t>von Kleist, Björn:
CO2-Wert</t>
        </r>
      </text>
    </comment>
    <comment ref="K56" authorId="1" shapeId="0" xr:uid="{00000000-0006-0000-0000-0000F7010000}">
      <text>
        <r>
          <rPr>
            <sz val="11"/>
            <color indexed="8"/>
            <rFont val="Helvetica Neue"/>
          </rPr>
          <t>von Kleist, Björn:
CO2-Wert</t>
        </r>
      </text>
    </comment>
    <comment ref="L56" authorId="1" shapeId="0" xr:uid="{00000000-0006-0000-0000-0000F8010000}">
      <text>
        <r>
          <rPr>
            <sz val="11"/>
            <color indexed="8"/>
            <rFont val="Helvetica Neue"/>
          </rPr>
          <t>von Kleist, Björn:
CO2-Wert</t>
        </r>
      </text>
    </comment>
    <comment ref="M56" authorId="1" shapeId="0" xr:uid="{00000000-0006-0000-0000-0000F9010000}">
      <text>
        <r>
          <rPr>
            <sz val="11"/>
            <color indexed="8"/>
            <rFont val="Helvetica Neue"/>
          </rPr>
          <t>von Kleist, Björn:
CO2-Wert</t>
        </r>
      </text>
    </comment>
    <comment ref="N56" authorId="1" shapeId="0" xr:uid="{00000000-0006-0000-0000-0000FA010000}">
      <text>
        <r>
          <rPr>
            <sz val="11"/>
            <color indexed="8"/>
            <rFont val="Helvetica Neue"/>
          </rPr>
          <t>von Kleist, Björn:
CO2-Wert</t>
        </r>
      </text>
    </comment>
    <comment ref="O56" authorId="1" shapeId="0" xr:uid="{00000000-0006-0000-0000-0000FB010000}">
      <text>
        <r>
          <rPr>
            <sz val="11"/>
            <color indexed="8"/>
            <rFont val="Helvetica Neue"/>
          </rPr>
          <t>von Kleist, Björn:
CO2-Wert</t>
        </r>
      </text>
    </comment>
    <comment ref="I57" authorId="2" shapeId="0" xr:uid="{00000000-0006-0000-0000-0000FC010000}">
      <text>
        <r>
          <rPr>
            <sz val="11"/>
            <color indexed="8"/>
            <rFont val="Helvetica Neue"/>
          </rPr>
          <t>Gairola, Krishan:
Textfeld</t>
        </r>
      </text>
    </comment>
    <comment ref="J57" authorId="2" shapeId="0" xr:uid="{00000000-0006-0000-0000-0000FD010000}">
      <text>
        <r>
          <rPr>
            <sz val="11"/>
            <color indexed="8"/>
            <rFont val="Helvetica Neue"/>
          </rPr>
          <t>Gairola, Krishan:
Textfeld</t>
        </r>
      </text>
    </comment>
    <comment ref="K57" authorId="2" shapeId="0" xr:uid="{00000000-0006-0000-0000-0000FE010000}">
      <text>
        <r>
          <rPr>
            <sz val="11"/>
            <color indexed="8"/>
            <rFont val="Helvetica Neue"/>
          </rPr>
          <t>Gairola, Krishan:
Textfeld</t>
        </r>
      </text>
    </comment>
    <comment ref="L57" authorId="2" shapeId="0" xr:uid="{00000000-0006-0000-0000-0000FF010000}">
      <text>
        <r>
          <rPr>
            <sz val="11"/>
            <color indexed="8"/>
            <rFont val="Helvetica Neue"/>
          </rPr>
          <t>Gairola, Krishan:
Textfeld</t>
        </r>
      </text>
    </comment>
    <comment ref="M57" authorId="2" shapeId="0" xr:uid="{00000000-0006-0000-0000-000000020000}">
      <text>
        <r>
          <rPr>
            <sz val="11"/>
            <color indexed="8"/>
            <rFont val="Helvetica Neue"/>
          </rPr>
          <t>Gairola, Krishan:
Textfeld</t>
        </r>
      </text>
    </comment>
    <comment ref="N57" authorId="2" shapeId="0" xr:uid="{00000000-0006-0000-0000-000001020000}">
      <text>
        <r>
          <rPr>
            <sz val="11"/>
            <color indexed="8"/>
            <rFont val="Helvetica Neue"/>
          </rPr>
          <t>Gairola, Krishan:
Textfeld</t>
        </r>
      </text>
    </comment>
    <comment ref="O57" authorId="2" shapeId="0" xr:uid="{00000000-0006-0000-0000-000002020000}">
      <text>
        <r>
          <rPr>
            <sz val="11"/>
            <color indexed="8"/>
            <rFont val="Helvetica Neue"/>
          </rPr>
          <t>Gairola, Krishan:
Textfeld</t>
        </r>
      </text>
    </comment>
    <comment ref="P64" authorId="1" shapeId="0" xr:uid="{00000000-0006-0000-0000-000003020000}">
      <text>
        <r>
          <rPr>
            <sz val="11"/>
            <color indexed="8"/>
            <rFont val="Helvetica Neue"/>
          </rPr>
          <t>von Kleist, Björn:
CO2-Wert</t>
        </r>
      </text>
    </comment>
    <comment ref="Q64" authorId="1" shapeId="0" xr:uid="{00000000-0006-0000-0000-000004020000}">
      <text>
        <r>
          <rPr>
            <sz val="11"/>
            <color indexed="8"/>
            <rFont val="Helvetica Neue"/>
          </rPr>
          <t>von Kleist, Björn:
CO2-Wert</t>
        </r>
      </text>
    </comment>
    <comment ref="R64" authorId="1" shapeId="0" xr:uid="{00000000-0006-0000-0000-000005020000}">
      <text>
        <r>
          <rPr>
            <sz val="11"/>
            <color indexed="8"/>
            <rFont val="Helvetica Neue"/>
          </rPr>
          <t>von Kleist, Björn:
CO2-Wert</t>
        </r>
      </text>
    </comment>
    <comment ref="S64" authorId="1" shapeId="0" xr:uid="{00000000-0006-0000-0000-000006020000}">
      <text>
        <r>
          <rPr>
            <sz val="11"/>
            <color indexed="8"/>
            <rFont val="Helvetica Neue"/>
          </rPr>
          <t>von Kleist, Björn:
CO2-Wert</t>
        </r>
      </text>
    </comment>
    <comment ref="T64" authorId="1" shapeId="0" xr:uid="{00000000-0006-0000-0000-000007020000}">
      <text>
        <r>
          <rPr>
            <sz val="11"/>
            <color indexed="8"/>
            <rFont val="Helvetica Neue"/>
          </rPr>
          <t>von Kleist, Björn:
CO2-Wert</t>
        </r>
      </text>
    </comment>
    <comment ref="U64" authorId="1" shapeId="0" xr:uid="{00000000-0006-0000-0000-000008020000}">
      <text>
        <r>
          <rPr>
            <sz val="11"/>
            <color indexed="8"/>
            <rFont val="Helvetica Neue"/>
          </rPr>
          <t>von Kleist, Björn:
CO2-Wert</t>
        </r>
      </text>
    </comment>
    <comment ref="V64" authorId="1" shapeId="0" xr:uid="{00000000-0006-0000-0000-000009020000}">
      <text>
        <r>
          <rPr>
            <sz val="11"/>
            <color indexed="8"/>
            <rFont val="Helvetica Neue"/>
          </rPr>
          <t>von Kleist, Björn:
CO2-Wert</t>
        </r>
      </text>
    </comment>
    <comment ref="W64" authorId="1" shapeId="0" xr:uid="{00000000-0006-0000-0000-00000A020000}">
      <text>
        <r>
          <rPr>
            <sz val="11"/>
            <color indexed="8"/>
            <rFont val="Helvetica Neue"/>
          </rPr>
          <t>von Kleist, Björn:
CO2-Wert</t>
        </r>
      </text>
    </comment>
    <comment ref="X64" authorId="1" shapeId="0" xr:uid="{00000000-0006-0000-0000-00000B020000}">
      <text>
        <r>
          <rPr>
            <sz val="11"/>
            <color indexed="8"/>
            <rFont val="Helvetica Neue"/>
          </rPr>
          <t>von Kleist, Björn:
CO2-Wert</t>
        </r>
      </text>
    </comment>
    <comment ref="Y64" authorId="1" shapeId="0" xr:uid="{00000000-0006-0000-0000-00000C020000}">
      <text>
        <r>
          <rPr>
            <sz val="11"/>
            <color indexed="8"/>
            <rFont val="Helvetica Neue"/>
          </rPr>
          <t>von Kleist, Björn:
CO2-Wert</t>
        </r>
      </text>
    </comment>
    <comment ref="Z64" authorId="1" shapeId="0" xr:uid="{00000000-0006-0000-0000-00000D020000}">
      <text>
        <r>
          <rPr>
            <sz val="11"/>
            <color indexed="8"/>
            <rFont val="Helvetica Neue"/>
          </rPr>
          <t>von Kleist, Björn:
CO2-Wert</t>
        </r>
      </text>
    </comment>
    <comment ref="P65" authorId="2" shapeId="0" xr:uid="{00000000-0006-0000-0000-00000E020000}">
      <text>
        <r>
          <rPr>
            <sz val="11"/>
            <color indexed="8"/>
            <rFont val="Helvetica Neue"/>
          </rPr>
          <t>Gairola, Krishan:
Textfeld</t>
        </r>
      </text>
    </comment>
    <comment ref="Q65" authorId="2" shapeId="0" xr:uid="{00000000-0006-0000-0000-00000F020000}">
      <text>
        <r>
          <rPr>
            <sz val="11"/>
            <color indexed="8"/>
            <rFont val="Helvetica Neue"/>
          </rPr>
          <t>Gairola, Krishan:
Textfeld</t>
        </r>
      </text>
    </comment>
    <comment ref="R65" authorId="2" shapeId="0" xr:uid="{00000000-0006-0000-0000-000010020000}">
      <text>
        <r>
          <rPr>
            <sz val="11"/>
            <color indexed="8"/>
            <rFont val="Helvetica Neue"/>
          </rPr>
          <t>Gairola, Krishan:
Textfeld</t>
        </r>
      </text>
    </comment>
    <comment ref="S65" authorId="2" shapeId="0" xr:uid="{00000000-0006-0000-0000-000011020000}">
      <text>
        <r>
          <rPr>
            <sz val="11"/>
            <color indexed="8"/>
            <rFont val="Helvetica Neue"/>
          </rPr>
          <t>Gairola, Krishan:
Textfeld</t>
        </r>
      </text>
    </comment>
    <comment ref="T65" authorId="2" shapeId="0" xr:uid="{00000000-0006-0000-0000-000012020000}">
      <text>
        <r>
          <rPr>
            <sz val="11"/>
            <color indexed="8"/>
            <rFont val="Helvetica Neue"/>
          </rPr>
          <t>Gairola, Krishan:
Textfeld</t>
        </r>
      </text>
    </comment>
    <comment ref="U65" authorId="2" shapeId="0" xr:uid="{00000000-0006-0000-0000-000013020000}">
      <text>
        <r>
          <rPr>
            <sz val="11"/>
            <color indexed="8"/>
            <rFont val="Helvetica Neue"/>
          </rPr>
          <t>Gairola, Krishan:
Textfeld</t>
        </r>
      </text>
    </comment>
    <comment ref="V65" authorId="2" shapeId="0" xr:uid="{00000000-0006-0000-0000-000014020000}">
      <text>
        <r>
          <rPr>
            <sz val="11"/>
            <color indexed="8"/>
            <rFont val="Helvetica Neue"/>
          </rPr>
          <t>Gairola, Krishan:
Textfeld</t>
        </r>
      </text>
    </comment>
    <comment ref="W65" authorId="2" shapeId="0" xr:uid="{00000000-0006-0000-0000-000015020000}">
      <text>
        <r>
          <rPr>
            <sz val="11"/>
            <color indexed="8"/>
            <rFont val="Helvetica Neue"/>
          </rPr>
          <t>Gairola, Krishan:
Textfeld</t>
        </r>
      </text>
    </comment>
    <comment ref="X65" authorId="2" shapeId="0" xr:uid="{00000000-0006-0000-0000-000016020000}">
      <text>
        <r>
          <rPr>
            <sz val="11"/>
            <color indexed="8"/>
            <rFont val="Helvetica Neue"/>
          </rPr>
          <t>Gairola, Krishan:
Textfeld</t>
        </r>
      </text>
    </comment>
    <comment ref="Y65" authorId="2" shapeId="0" xr:uid="{00000000-0006-0000-0000-000017020000}">
      <text>
        <r>
          <rPr>
            <sz val="11"/>
            <color indexed="8"/>
            <rFont val="Helvetica Neue"/>
          </rPr>
          <t>Gairola, Krishan:
Textfeld</t>
        </r>
      </text>
    </comment>
    <comment ref="Z65" authorId="2" shapeId="0" xr:uid="{00000000-0006-0000-0000-000018020000}">
      <text>
        <r>
          <rPr>
            <sz val="11"/>
            <color indexed="8"/>
            <rFont val="Helvetica Neue"/>
          </rPr>
          <t>Gairola, Krishan:
Textfeld</t>
        </r>
      </text>
    </comment>
    <comment ref="D66" authorId="0" shapeId="0" xr:uid="{00000000-0006-0000-0000-000019020000}">
      <text>
        <r>
          <rPr>
            <sz val="11"/>
            <color indexed="8"/>
            <rFont val="Helvetica Neue"/>
          </rPr>
          <t>Kri Ga:
Kri Ga:
Maßnahme Energie hoch 4</t>
        </r>
      </text>
    </comment>
    <comment ref="I66" authorId="1" shapeId="0" xr:uid="{00000000-0006-0000-0000-00001A020000}">
      <text>
        <r>
          <rPr>
            <sz val="11"/>
            <color indexed="8"/>
            <rFont val="Helvetica Neue"/>
          </rPr>
          <t>von Kleist, Björn:
CO2-Wert</t>
        </r>
      </text>
    </comment>
    <comment ref="J66" authorId="1" shapeId="0" xr:uid="{00000000-0006-0000-0000-00001B020000}">
      <text>
        <r>
          <rPr>
            <sz val="11"/>
            <color indexed="8"/>
            <rFont val="Helvetica Neue"/>
          </rPr>
          <t>von Kleist, Björn:
CO2-Wert</t>
        </r>
      </text>
    </comment>
    <comment ref="K66" authorId="1" shapeId="0" xr:uid="{00000000-0006-0000-0000-00001C020000}">
      <text>
        <r>
          <rPr>
            <sz val="11"/>
            <color indexed="8"/>
            <rFont val="Helvetica Neue"/>
          </rPr>
          <t>von Kleist, Björn:
CO2-Wert</t>
        </r>
      </text>
    </comment>
    <comment ref="L66" authorId="1" shapeId="0" xr:uid="{00000000-0006-0000-0000-00001D020000}">
      <text>
        <r>
          <rPr>
            <sz val="11"/>
            <color indexed="8"/>
            <rFont val="Helvetica Neue"/>
          </rPr>
          <t>von Kleist, Björn:
CO2-Wert</t>
        </r>
      </text>
    </comment>
    <comment ref="M66" authorId="1" shapeId="0" xr:uid="{00000000-0006-0000-0000-00001E020000}">
      <text>
        <r>
          <rPr>
            <sz val="11"/>
            <color indexed="8"/>
            <rFont val="Helvetica Neue"/>
          </rPr>
          <t>von Kleist, Björn:
CO2-Wert</t>
        </r>
      </text>
    </comment>
    <comment ref="N66" authorId="1" shapeId="0" xr:uid="{00000000-0006-0000-0000-00001F020000}">
      <text>
        <r>
          <rPr>
            <sz val="11"/>
            <color indexed="8"/>
            <rFont val="Helvetica Neue"/>
          </rPr>
          <t>von Kleist, Björn:
CO2-Wert</t>
        </r>
      </text>
    </comment>
    <comment ref="O66" authorId="1" shapeId="0" xr:uid="{00000000-0006-0000-0000-000020020000}">
      <text>
        <r>
          <rPr>
            <sz val="11"/>
            <color indexed="8"/>
            <rFont val="Helvetica Neue"/>
          </rPr>
          <t>von Kleist, Björn:
CO2-Wert</t>
        </r>
      </text>
    </comment>
    <comment ref="P66" authorId="1" shapeId="0" xr:uid="{00000000-0006-0000-0000-000021020000}">
      <text>
        <r>
          <rPr>
            <sz val="11"/>
            <color indexed="8"/>
            <rFont val="Helvetica Neue"/>
          </rPr>
          <t>von Kleist, Björn:
CO2-Wert</t>
        </r>
      </text>
    </comment>
    <comment ref="Q66" authorId="1" shapeId="0" xr:uid="{00000000-0006-0000-0000-000022020000}">
      <text>
        <r>
          <rPr>
            <sz val="11"/>
            <color indexed="8"/>
            <rFont val="Helvetica Neue"/>
          </rPr>
          <t>von Kleist, Björn:
CO2-Wert</t>
        </r>
      </text>
    </comment>
    <comment ref="R66" authorId="1" shapeId="0" xr:uid="{00000000-0006-0000-0000-000023020000}">
      <text>
        <r>
          <rPr>
            <sz val="11"/>
            <color indexed="8"/>
            <rFont val="Helvetica Neue"/>
          </rPr>
          <t>von Kleist, Björn:
CO2-Wert</t>
        </r>
      </text>
    </comment>
    <comment ref="S66" authorId="1" shapeId="0" xr:uid="{00000000-0006-0000-0000-000024020000}">
      <text>
        <r>
          <rPr>
            <sz val="11"/>
            <color indexed="8"/>
            <rFont val="Helvetica Neue"/>
          </rPr>
          <t>von Kleist, Björn:
CO2-Wert</t>
        </r>
      </text>
    </comment>
    <comment ref="T66" authorId="1" shapeId="0" xr:uid="{00000000-0006-0000-0000-000025020000}">
      <text>
        <r>
          <rPr>
            <sz val="11"/>
            <color indexed="8"/>
            <rFont val="Helvetica Neue"/>
          </rPr>
          <t>von Kleist, Björn:
CO2-Wert</t>
        </r>
      </text>
    </comment>
    <comment ref="U66" authorId="1" shapeId="0" xr:uid="{00000000-0006-0000-0000-000026020000}">
      <text>
        <r>
          <rPr>
            <sz val="11"/>
            <color indexed="8"/>
            <rFont val="Helvetica Neue"/>
          </rPr>
          <t>von Kleist, Björn:
CO2-Wert</t>
        </r>
      </text>
    </comment>
    <comment ref="V66" authorId="1" shapeId="0" xr:uid="{00000000-0006-0000-0000-000027020000}">
      <text>
        <r>
          <rPr>
            <sz val="11"/>
            <color indexed="8"/>
            <rFont val="Helvetica Neue"/>
          </rPr>
          <t>von Kleist, Björn:
CO2-Wert</t>
        </r>
      </text>
    </comment>
    <comment ref="W66" authorId="1" shapeId="0" xr:uid="{00000000-0006-0000-0000-000028020000}">
      <text>
        <r>
          <rPr>
            <sz val="11"/>
            <color indexed="8"/>
            <rFont val="Helvetica Neue"/>
          </rPr>
          <t>von Kleist, Björn:
CO2-Wert</t>
        </r>
      </text>
    </comment>
    <comment ref="X66" authorId="1" shapeId="0" xr:uid="{00000000-0006-0000-0000-000029020000}">
      <text>
        <r>
          <rPr>
            <sz val="11"/>
            <color indexed="8"/>
            <rFont val="Helvetica Neue"/>
          </rPr>
          <t>von Kleist, Björn:
CO2-Wert</t>
        </r>
      </text>
    </comment>
    <comment ref="Y66" authorId="1" shapeId="0" xr:uid="{00000000-0006-0000-0000-00002A020000}">
      <text>
        <r>
          <rPr>
            <sz val="11"/>
            <color indexed="8"/>
            <rFont val="Helvetica Neue"/>
          </rPr>
          <t>von Kleist, Björn:
CO2-Wert</t>
        </r>
      </text>
    </comment>
    <comment ref="Z66" authorId="1" shapeId="0" xr:uid="{00000000-0006-0000-0000-00002B020000}">
      <text>
        <r>
          <rPr>
            <sz val="11"/>
            <color indexed="8"/>
            <rFont val="Helvetica Neue"/>
          </rPr>
          <t>von Kleist, Björn:
CO2-Wert</t>
        </r>
      </text>
    </comment>
    <comment ref="I67" authorId="2" shapeId="0" xr:uid="{00000000-0006-0000-0000-00002C020000}">
      <text>
        <r>
          <rPr>
            <sz val="11"/>
            <color indexed="8"/>
            <rFont val="Helvetica Neue"/>
          </rPr>
          <t>Gairola, Krishan:
Textfeld</t>
        </r>
      </text>
    </comment>
    <comment ref="J67" authorId="2" shapeId="0" xr:uid="{00000000-0006-0000-0000-00002D020000}">
      <text>
        <r>
          <rPr>
            <sz val="11"/>
            <color indexed="8"/>
            <rFont val="Helvetica Neue"/>
          </rPr>
          <t>Gairola, Krishan:
Textfeld</t>
        </r>
      </text>
    </comment>
    <comment ref="K67" authorId="2" shapeId="0" xr:uid="{00000000-0006-0000-0000-00002E020000}">
      <text>
        <r>
          <rPr>
            <sz val="11"/>
            <color indexed="8"/>
            <rFont val="Helvetica Neue"/>
          </rPr>
          <t>Gairola, Krishan:
Textfeld</t>
        </r>
      </text>
    </comment>
    <comment ref="L67" authorId="2" shapeId="0" xr:uid="{00000000-0006-0000-0000-00002F020000}">
      <text>
        <r>
          <rPr>
            <sz val="11"/>
            <color indexed="8"/>
            <rFont val="Helvetica Neue"/>
          </rPr>
          <t>Gairola, Krishan:
Textfeld</t>
        </r>
      </text>
    </comment>
    <comment ref="M67" authorId="2" shapeId="0" xr:uid="{00000000-0006-0000-0000-000030020000}">
      <text>
        <r>
          <rPr>
            <sz val="11"/>
            <color indexed="8"/>
            <rFont val="Helvetica Neue"/>
          </rPr>
          <t>Gairola, Krishan:
Textfeld</t>
        </r>
      </text>
    </comment>
    <comment ref="N67" authorId="2" shapeId="0" xr:uid="{00000000-0006-0000-0000-000031020000}">
      <text>
        <r>
          <rPr>
            <sz val="11"/>
            <color indexed="8"/>
            <rFont val="Helvetica Neue"/>
          </rPr>
          <t>Gairola, Krishan:
Textfeld</t>
        </r>
      </text>
    </comment>
    <comment ref="O67" authorId="2" shapeId="0" xr:uid="{00000000-0006-0000-0000-000032020000}">
      <text>
        <r>
          <rPr>
            <sz val="11"/>
            <color indexed="8"/>
            <rFont val="Helvetica Neue"/>
          </rPr>
          <t>Gairola, Krishan:
Textfeld</t>
        </r>
      </text>
    </comment>
    <comment ref="P67" authorId="2" shapeId="0" xr:uid="{00000000-0006-0000-0000-000033020000}">
      <text>
        <r>
          <rPr>
            <sz val="11"/>
            <color indexed="8"/>
            <rFont val="Helvetica Neue"/>
          </rPr>
          <t>Gairola, Krishan:
Textfeld</t>
        </r>
      </text>
    </comment>
    <comment ref="Q67" authorId="2" shapeId="0" xr:uid="{00000000-0006-0000-0000-000034020000}">
      <text>
        <r>
          <rPr>
            <sz val="11"/>
            <color indexed="8"/>
            <rFont val="Helvetica Neue"/>
          </rPr>
          <t>Gairola, Krishan:
Textfeld</t>
        </r>
      </text>
    </comment>
    <comment ref="R67" authorId="2" shapeId="0" xr:uid="{00000000-0006-0000-0000-000035020000}">
      <text>
        <r>
          <rPr>
            <sz val="11"/>
            <color indexed="8"/>
            <rFont val="Helvetica Neue"/>
          </rPr>
          <t>Gairola, Krishan:
Textfeld</t>
        </r>
      </text>
    </comment>
    <comment ref="S67" authorId="2" shapeId="0" xr:uid="{00000000-0006-0000-0000-000036020000}">
      <text>
        <r>
          <rPr>
            <sz val="11"/>
            <color indexed="8"/>
            <rFont val="Helvetica Neue"/>
          </rPr>
          <t>Gairola, Krishan:
Textfeld</t>
        </r>
      </text>
    </comment>
    <comment ref="T67" authorId="2" shapeId="0" xr:uid="{00000000-0006-0000-0000-000037020000}">
      <text>
        <r>
          <rPr>
            <sz val="11"/>
            <color indexed="8"/>
            <rFont val="Helvetica Neue"/>
          </rPr>
          <t>Gairola, Krishan:
Textfeld</t>
        </r>
      </text>
    </comment>
    <comment ref="U67" authorId="2" shapeId="0" xr:uid="{00000000-0006-0000-0000-000038020000}">
      <text>
        <r>
          <rPr>
            <sz val="11"/>
            <color indexed="8"/>
            <rFont val="Helvetica Neue"/>
          </rPr>
          <t>Gairola, Krishan:
Textfeld</t>
        </r>
      </text>
    </comment>
    <comment ref="V67" authorId="2" shapeId="0" xr:uid="{00000000-0006-0000-0000-000039020000}">
      <text>
        <r>
          <rPr>
            <sz val="11"/>
            <color indexed="8"/>
            <rFont val="Helvetica Neue"/>
          </rPr>
          <t>Gairola, Krishan:
Textfeld</t>
        </r>
      </text>
    </comment>
    <comment ref="W67" authorId="2" shapeId="0" xr:uid="{00000000-0006-0000-0000-00003A020000}">
      <text>
        <r>
          <rPr>
            <sz val="11"/>
            <color indexed="8"/>
            <rFont val="Helvetica Neue"/>
          </rPr>
          <t>Gairola, Krishan:
Textfeld</t>
        </r>
      </text>
    </comment>
    <comment ref="X67" authorId="2" shapeId="0" xr:uid="{00000000-0006-0000-0000-00003B020000}">
      <text>
        <r>
          <rPr>
            <sz val="11"/>
            <color indexed="8"/>
            <rFont val="Helvetica Neue"/>
          </rPr>
          <t>Gairola, Krishan:
Textfeld</t>
        </r>
      </text>
    </comment>
    <comment ref="Y67" authorId="2" shapeId="0" xr:uid="{00000000-0006-0000-0000-00003C020000}">
      <text>
        <r>
          <rPr>
            <sz val="11"/>
            <color indexed="8"/>
            <rFont val="Helvetica Neue"/>
          </rPr>
          <t>Gairola, Krishan:
Textfeld</t>
        </r>
      </text>
    </comment>
    <comment ref="Z67" authorId="2" shapeId="0" xr:uid="{00000000-0006-0000-0000-00003D020000}">
      <text>
        <r>
          <rPr>
            <sz val="11"/>
            <color indexed="8"/>
            <rFont val="Helvetica Neue"/>
          </rPr>
          <t>Gairola, Krishan:
Textfeld</t>
        </r>
      </text>
    </comment>
    <comment ref="D68" authorId="0" shapeId="0" xr:uid="{00000000-0006-0000-0000-00003E020000}">
      <text>
        <r>
          <rPr>
            <sz val="11"/>
            <color indexed="8"/>
            <rFont val="Helvetica Neue"/>
          </rPr>
          <t>Kri Ga:
Kri Ga:
Maßnahme Energie hoch 4</t>
        </r>
      </text>
    </comment>
    <comment ref="I68" authorId="1" shapeId="0" xr:uid="{00000000-0006-0000-0000-00003F020000}">
      <text>
        <r>
          <rPr>
            <sz val="11"/>
            <color indexed="8"/>
            <rFont val="Helvetica Neue"/>
          </rPr>
          <t>von Kleist, Björn:
CO2-Wert</t>
        </r>
      </text>
    </comment>
    <comment ref="J68" authorId="1" shapeId="0" xr:uid="{00000000-0006-0000-0000-000040020000}">
      <text>
        <r>
          <rPr>
            <sz val="11"/>
            <color indexed="8"/>
            <rFont val="Helvetica Neue"/>
          </rPr>
          <t>von Kleist, Björn:
CO2-Wert</t>
        </r>
      </text>
    </comment>
    <comment ref="K68" authorId="1" shapeId="0" xr:uid="{00000000-0006-0000-0000-000041020000}">
      <text>
        <r>
          <rPr>
            <sz val="11"/>
            <color indexed="8"/>
            <rFont val="Helvetica Neue"/>
          </rPr>
          <t>von Kleist, Björn:
CO2-Wert</t>
        </r>
      </text>
    </comment>
    <comment ref="L68" authorId="1" shapeId="0" xr:uid="{00000000-0006-0000-0000-000042020000}">
      <text>
        <r>
          <rPr>
            <sz val="11"/>
            <color indexed="8"/>
            <rFont val="Helvetica Neue"/>
          </rPr>
          <t>von Kleist, Björn:
CO2-Wert</t>
        </r>
      </text>
    </comment>
    <comment ref="M68" authorId="1" shapeId="0" xr:uid="{00000000-0006-0000-0000-000043020000}">
      <text>
        <r>
          <rPr>
            <sz val="11"/>
            <color indexed="8"/>
            <rFont val="Helvetica Neue"/>
          </rPr>
          <t>von Kleist, Björn:
CO2-Wert</t>
        </r>
      </text>
    </comment>
    <comment ref="N68" authorId="1" shapeId="0" xr:uid="{00000000-0006-0000-0000-000044020000}">
      <text>
        <r>
          <rPr>
            <sz val="11"/>
            <color indexed="8"/>
            <rFont val="Helvetica Neue"/>
          </rPr>
          <t>von Kleist, Björn:
CO2-Wert</t>
        </r>
      </text>
    </comment>
    <comment ref="O68" authorId="1" shapeId="0" xr:uid="{00000000-0006-0000-0000-000045020000}">
      <text>
        <r>
          <rPr>
            <sz val="11"/>
            <color indexed="8"/>
            <rFont val="Helvetica Neue"/>
          </rPr>
          <t>von Kleist, Björn:
CO2-Wert</t>
        </r>
      </text>
    </comment>
    <comment ref="P68" authorId="1" shapeId="0" xr:uid="{00000000-0006-0000-0000-000046020000}">
      <text>
        <r>
          <rPr>
            <sz val="11"/>
            <color indexed="8"/>
            <rFont val="Helvetica Neue"/>
          </rPr>
          <t>von Kleist, Björn:
CO2-Wert</t>
        </r>
      </text>
    </comment>
    <comment ref="Q68" authorId="1" shapeId="0" xr:uid="{00000000-0006-0000-0000-000047020000}">
      <text>
        <r>
          <rPr>
            <sz val="11"/>
            <color indexed="8"/>
            <rFont val="Helvetica Neue"/>
          </rPr>
          <t>von Kleist, Björn:
CO2-Wert</t>
        </r>
      </text>
    </comment>
    <comment ref="R68" authorId="1" shapeId="0" xr:uid="{00000000-0006-0000-0000-000048020000}">
      <text>
        <r>
          <rPr>
            <sz val="11"/>
            <color indexed="8"/>
            <rFont val="Helvetica Neue"/>
          </rPr>
          <t>von Kleist, Björn:
CO2-Wert</t>
        </r>
      </text>
    </comment>
    <comment ref="S68" authorId="1" shapeId="0" xr:uid="{00000000-0006-0000-0000-000049020000}">
      <text>
        <r>
          <rPr>
            <sz val="11"/>
            <color indexed="8"/>
            <rFont val="Helvetica Neue"/>
          </rPr>
          <t>von Kleist, Björn:
CO2-Wert</t>
        </r>
      </text>
    </comment>
    <comment ref="T68" authorId="1" shapeId="0" xr:uid="{00000000-0006-0000-0000-00004A020000}">
      <text>
        <r>
          <rPr>
            <sz val="11"/>
            <color indexed="8"/>
            <rFont val="Helvetica Neue"/>
          </rPr>
          <t>von Kleist, Björn:
CO2-Wert</t>
        </r>
      </text>
    </comment>
    <comment ref="U68" authorId="1" shapeId="0" xr:uid="{00000000-0006-0000-0000-00004B020000}">
      <text>
        <r>
          <rPr>
            <sz val="11"/>
            <color indexed="8"/>
            <rFont val="Helvetica Neue"/>
          </rPr>
          <t>von Kleist, Björn:
CO2-Wert</t>
        </r>
      </text>
    </comment>
    <comment ref="V68" authorId="1" shapeId="0" xr:uid="{00000000-0006-0000-0000-00004C020000}">
      <text>
        <r>
          <rPr>
            <sz val="11"/>
            <color indexed="8"/>
            <rFont val="Helvetica Neue"/>
          </rPr>
          <t>von Kleist, Björn:
CO2-Wert</t>
        </r>
      </text>
    </comment>
    <comment ref="W68" authorId="1" shapeId="0" xr:uid="{00000000-0006-0000-0000-00004D020000}">
      <text>
        <r>
          <rPr>
            <sz val="11"/>
            <color indexed="8"/>
            <rFont val="Helvetica Neue"/>
          </rPr>
          <t>von Kleist, Björn:
CO2-Wert</t>
        </r>
      </text>
    </comment>
    <comment ref="X68" authorId="1" shapeId="0" xr:uid="{00000000-0006-0000-0000-00004E020000}">
      <text>
        <r>
          <rPr>
            <sz val="11"/>
            <color indexed="8"/>
            <rFont val="Helvetica Neue"/>
          </rPr>
          <t>von Kleist, Björn:
CO2-Wert</t>
        </r>
      </text>
    </comment>
    <comment ref="Y68" authorId="1" shapeId="0" xr:uid="{00000000-0006-0000-0000-00004F020000}">
      <text>
        <r>
          <rPr>
            <sz val="11"/>
            <color indexed="8"/>
            <rFont val="Helvetica Neue"/>
          </rPr>
          <t>von Kleist, Björn:
CO2-Wert</t>
        </r>
      </text>
    </comment>
    <comment ref="Z68" authorId="1" shapeId="0" xr:uid="{00000000-0006-0000-0000-000050020000}">
      <text>
        <r>
          <rPr>
            <sz val="11"/>
            <color indexed="8"/>
            <rFont val="Helvetica Neue"/>
          </rPr>
          <t>von Kleist, Björn:
CO2-Wert</t>
        </r>
      </text>
    </comment>
    <comment ref="I69" authorId="2" shapeId="0" xr:uid="{00000000-0006-0000-0000-000051020000}">
      <text>
        <r>
          <rPr>
            <sz val="11"/>
            <color indexed="8"/>
            <rFont val="Helvetica Neue"/>
          </rPr>
          <t>Gairola, Krishan:
Textfeld</t>
        </r>
      </text>
    </comment>
    <comment ref="J69" authorId="2" shapeId="0" xr:uid="{00000000-0006-0000-0000-000052020000}">
      <text>
        <r>
          <rPr>
            <sz val="11"/>
            <color indexed="8"/>
            <rFont val="Helvetica Neue"/>
          </rPr>
          <t>Gairola, Krishan:
Textfeld</t>
        </r>
      </text>
    </comment>
    <comment ref="K69" authorId="2" shapeId="0" xr:uid="{00000000-0006-0000-0000-000053020000}">
      <text>
        <r>
          <rPr>
            <sz val="11"/>
            <color indexed="8"/>
            <rFont val="Helvetica Neue"/>
          </rPr>
          <t>Gairola, Krishan:
Textfeld</t>
        </r>
      </text>
    </comment>
    <comment ref="L69" authorId="2" shapeId="0" xr:uid="{00000000-0006-0000-0000-000054020000}">
      <text>
        <r>
          <rPr>
            <sz val="11"/>
            <color indexed="8"/>
            <rFont val="Helvetica Neue"/>
          </rPr>
          <t>Gairola, Krishan:
Textfeld</t>
        </r>
      </text>
    </comment>
    <comment ref="M69" authorId="2" shapeId="0" xr:uid="{00000000-0006-0000-0000-000055020000}">
      <text>
        <r>
          <rPr>
            <sz val="11"/>
            <color indexed="8"/>
            <rFont val="Helvetica Neue"/>
          </rPr>
          <t>Gairola, Krishan:
Textfeld</t>
        </r>
      </text>
    </comment>
    <comment ref="N69" authorId="2" shapeId="0" xr:uid="{00000000-0006-0000-0000-000056020000}">
      <text>
        <r>
          <rPr>
            <sz val="11"/>
            <color indexed="8"/>
            <rFont val="Helvetica Neue"/>
          </rPr>
          <t>Gairola, Krishan:
Textfeld</t>
        </r>
      </text>
    </comment>
    <comment ref="O69" authorId="2" shapeId="0" xr:uid="{00000000-0006-0000-0000-000057020000}">
      <text>
        <r>
          <rPr>
            <sz val="11"/>
            <color indexed="8"/>
            <rFont val="Helvetica Neue"/>
          </rPr>
          <t>Gairola, Krishan:
Textfeld</t>
        </r>
      </text>
    </comment>
    <comment ref="P69" authorId="2" shapeId="0" xr:uid="{00000000-0006-0000-0000-000058020000}">
      <text>
        <r>
          <rPr>
            <sz val="11"/>
            <color indexed="8"/>
            <rFont val="Helvetica Neue"/>
          </rPr>
          <t>Gairola, Krishan:
Textfeld</t>
        </r>
      </text>
    </comment>
    <comment ref="Q69" authorId="2" shapeId="0" xr:uid="{00000000-0006-0000-0000-000059020000}">
      <text>
        <r>
          <rPr>
            <sz val="11"/>
            <color indexed="8"/>
            <rFont val="Helvetica Neue"/>
          </rPr>
          <t>Gairola, Krishan:
Textfeld</t>
        </r>
      </text>
    </comment>
    <comment ref="R69" authorId="2" shapeId="0" xr:uid="{00000000-0006-0000-0000-00005A020000}">
      <text>
        <r>
          <rPr>
            <sz val="11"/>
            <color indexed="8"/>
            <rFont val="Helvetica Neue"/>
          </rPr>
          <t>Gairola, Krishan:
Textfeld</t>
        </r>
      </text>
    </comment>
    <comment ref="S69" authorId="2" shapeId="0" xr:uid="{00000000-0006-0000-0000-00005B020000}">
      <text>
        <r>
          <rPr>
            <sz val="11"/>
            <color indexed="8"/>
            <rFont val="Helvetica Neue"/>
          </rPr>
          <t>Gairola, Krishan:
Textfeld</t>
        </r>
      </text>
    </comment>
    <comment ref="T69" authorId="2" shapeId="0" xr:uid="{00000000-0006-0000-0000-00005C020000}">
      <text>
        <r>
          <rPr>
            <sz val="11"/>
            <color indexed="8"/>
            <rFont val="Helvetica Neue"/>
          </rPr>
          <t>Gairola, Krishan:
Textfeld</t>
        </r>
      </text>
    </comment>
    <comment ref="U69" authorId="2" shapeId="0" xr:uid="{00000000-0006-0000-0000-00005D020000}">
      <text>
        <r>
          <rPr>
            <sz val="11"/>
            <color indexed="8"/>
            <rFont val="Helvetica Neue"/>
          </rPr>
          <t>Gairola, Krishan:
Textfeld</t>
        </r>
      </text>
    </comment>
    <comment ref="V69" authorId="2" shapeId="0" xr:uid="{00000000-0006-0000-0000-00005E020000}">
      <text>
        <r>
          <rPr>
            <sz val="11"/>
            <color indexed="8"/>
            <rFont val="Helvetica Neue"/>
          </rPr>
          <t>Gairola, Krishan:
Textfeld</t>
        </r>
      </text>
    </comment>
    <comment ref="W69" authorId="2" shapeId="0" xr:uid="{00000000-0006-0000-0000-00005F020000}">
      <text>
        <r>
          <rPr>
            <sz val="11"/>
            <color indexed="8"/>
            <rFont val="Helvetica Neue"/>
          </rPr>
          <t>Gairola, Krishan:
Textfeld</t>
        </r>
      </text>
    </comment>
    <comment ref="X69" authorId="2" shapeId="0" xr:uid="{00000000-0006-0000-0000-000060020000}">
      <text>
        <r>
          <rPr>
            <sz val="11"/>
            <color indexed="8"/>
            <rFont val="Helvetica Neue"/>
          </rPr>
          <t>Gairola, Krishan:
Textfeld</t>
        </r>
      </text>
    </comment>
    <comment ref="Y69" authorId="2" shapeId="0" xr:uid="{00000000-0006-0000-0000-000061020000}">
      <text>
        <r>
          <rPr>
            <sz val="11"/>
            <color indexed="8"/>
            <rFont val="Helvetica Neue"/>
          </rPr>
          <t>Gairola, Krishan:
Textfeld</t>
        </r>
      </text>
    </comment>
    <comment ref="Z69" authorId="2" shapeId="0" xr:uid="{00000000-0006-0000-0000-000062020000}">
      <text>
        <r>
          <rPr>
            <sz val="11"/>
            <color indexed="8"/>
            <rFont val="Helvetica Neue"/>
          </rPr>
          <t>Gairola, Krishan:
Textfeld</t>
        </r>
      </text>
    </comment>
    <comment ref="D70" authorId="0" shapeId="0" xr:uid="{00000000-0006-0000-0000-000063020000}">
      <text>
        <r>
          <rPr>
            <sz val="11"/>
            <color indexed="8"/>
            <rFont val="Helvetica Neue"/>
          </rPr>
          <t>Kri Ga:
Kri Ga:
Maßnahme Energie hoch 4</t>
        </r>
      </text>
    </comment>
    <comment ref="I70" authorId="1" shapeId="0" xr:uid="{00000000-0006-0000-0000-000064020000}">
      <text>
        <r>
          <rPr>
            <sz val="11"/>
            <color indexed="8"/>
            <rFont val="Helvetica Neue"/>
          </rPr>
          <t>von Kleist, Björn:
CO2-Wert</t>
        </r>
      </text>
    </comment>
    <comment ref="J70" authorId="1" shapeId="0" xr:uid="{00000000-0006-0000-0000-000065020000}">
      <text>
        <r>
          <rPr>
            <sz val="11"/>
            <color indexed="8"/>
            <rFont val="Helvetica Neue"/>
          </rPr>
          <t>von Kleist, Björn:
CO2-Wert</t>
        </r>
      </text>
    </comment>
    <comment ref="K70" authorId="1" shapeId="0" xr:uid="{00000000-0006-0000-0000-000066020000}">
      <text>
        <r>
          <rPr>
            <sz val="11"/>
            <color indexed="8"/>
            <rFont val="Helvetica Neue"/>
          </rPr>
          <t>von Kleist, Björn:
CO2-Wert</t>
        </r>
      </text>
    </comment>
    <comment ref="L70" authorId="1" shapeId="0" xr:uid="{00000000-0006-0000-0000-000067020000}">
      <text>
        <r>
          <rPr>
            <sz val="11"/>
            <color indexed="8"/>
            <rFont val="Helvetica Neue"/>
          </rPr>
          <t>von Kleist, Björn:
CO2-Wert</t>
        </r>
      </text>
    </comment>
    <comment ref="M70" authorId="1" shapeId="0" xr:uid="{00000000-0006-0000-0000-000068020000}">
      <text>
        <r>
          <rPr>
            <sz val="11"/>
            <color indexed="8"/>
            <rFont val="Helvetica Neue"/>
          </rPr>
          <t>von Kleist, Björn:
CO2-Wert</t>
        </r>
      </text>
    </comment>
    <comment ref="N70" authorId="1" shapeId="0" xr:uid="{00000000-0006-0000-0000-000069020000}">
      <text>
        <r>
          <rPr>
            <sz val="11"/>
            <color indexed="8"/>
            <rFont val="Helvetica Neue"/>
          </rPr>
          <t>von Kleist, Björn:
CO2-Wert</t>
        </r>
      </text>
    </comment>
    <comment ref="O70" authorId="1" shapeId="0" xr:uid="{00000000-0006-0000-0000-00006A020000}">
      <text>
        <r>
          <rPr>
            <sz val="11"/>
            <color indexed="8"/>
            <rFont val="Helvetica Neue"/>
          </rPr>
          <t>von Kleist, Björn:
CO2-Wert</t>
        </r>
      </text>
    </comment>
    <comment ref="P70" authorId="1" shapeId="0" xr:uid="{00000000-0006-0000-0000-00006B020000}">
      <text>
        <r>
          <rPr>
            <sz val="11"/>
            <color indexed="8"/>
            <rFont val="Helvetica Neue"/>
          </rPr>
          <t>von Kleist, Björn:
CO2-Wert</t>
        </r>
      </text>
    </comment>
    <comment ref="Q70" authorId="1" shapeId="0" xr:uid="{00000000-0006-0000-0000-00006C020000}">
      <text>
        <r>
          <rPr>
            <sz val="11"/>
            <color indexed="8"/>
            <rFont val="Helvetica Neue"/>
          </rPr>
          <t>von Kleist, Björn:
CO2-Wert</t>
        </r>
      </text>
    </comment>
    <comment ref="R70" authorId="1" shapeId="0" xr:uid="{00000000-0006-0000-0000-00006D020000}">
      <text>
        <r>
          <rPr>
            <sz val="11"/>
            <color indexed="8"/>
            <rFont val="Helvetica Neue"/>
          </rPr>
          <t>von Kleist, Björn:
CO2-Wert</t>
        </r>
      </text>
    </comment>
    <comment ref="S70" authorId="1" shapeId="0" xr:uid="{00000000-0006-0000-0000-00006E020000}">
      <text>
        <r>
          <rPr>
            <sz val="11"/>
            <color indexed="8"/>
            <rFont val="Helvetica Neue"/>
          </rPr>
          <t>von Kleist, Björn:
CO2-Wert</t>
        </r>
      </text>
    </comment>
    <comment ref="T70" authorId="1" shapeId="0" xr:uid="{00000000-0006-0000-0000-00006F020000}">
      <text>
        <r>
          <rPr>
            <sz val="11"/>
            <color indexed="8"/>
            <rFont val="Helvetica Neue"/>
          </rPr>
          <t>von Kleist, Björn:
CO2-Wert</t>
        </r>
      </text>
    </comment>
    <comment ref="U70" authorId="1" shapeId="0" xr:uid="{00000000-0006-0000-0000-000070020000}">
      <text>
        <r>
          <rPr>
            <sz val="11"/>
            <color indexed="8"/>
            <rFont val="Helvetica Neue"/>
          </rPr>
          <t>von Kleist, Björn:
CO2-Wert</t>
        </r>
      </text>
    </comment>
    <comment ref="V70" authorId="1" shapeId="0" xr:uid="{00000000-0006-0000-0000-000071020000}">
      <text>
        <r>
          <rPr>
            <sz val="11"/>
            <color indexed="8"/>
            <rFont val="Helvetica Neue"/>
          </rPr>
          <t>von Kleist, Björn:
CO2-Wert</t>
        </r>
      </text>
    </comment>
    <comment ref="W70" authorId="1" shapeId="0" xr:uid="{00000000-0006-0000-0000-000072020000}">
      <text>
        <r>
          <rPr>
            <sz val="11"/>
            <color indexed="8"/>
            <rFont val="Helvetica Neue"/>
          </rPr>
          <t>von Kleist, Björn:
CO2-Wert</t>
        </r>
      </text>
    </comment>
    <comment ref="X70" authorId="1" shapeId="0" xr:uid="{00000000-0006-0000-0000-000073020000}">
      <text>
        <r>
          <rPr>
            <sz val="11"/>
            <color indexed="8"/>
            <rFont val="Helvetica Neue"/>
          </rPr>
          <t>von Kleist, Björn:
CO2-Wert</t>
        </r>
      </text>
    </comment>
    <comment ref="Y70" authorId="1" shapeId="0" xr:uid="{00000000-0006-0000-0000-000074020000}">
      <text>
        <r>
          <rPr>
            <sz val="11"/>
            <color indexed="8"/>
            <rFont val="Helvetica Neue"/>
          </rPr>
          <t>von Kleist, Björn:
CO2-Wert</t>
        </r>
      </text>
    </comment>
    <comment ref="Z70" authorId="1" shapeId="0" xr:uid="{00000000-0006-0000-0000-000075020000}">
      <text>
        <r>
          <rPr>
            <sz val="11"/>
            <color indexed="8"/>
            <rFont val="Helvetica Neue"/>
          </rPr>
          <t>von Kleist, Björn:
CO2-Wert</t>
        </r>
      </text>
    </comment>
    <comment ref="I71" authorId="2" shapeId="0" xr:uid="{00000000-0006-0000-0000-000076020000}">
      <text>
        <r>
          <rPr>
            <sz val="11"/>
            <color indexed="8"/>
            <rFont val="Helvetica Neue"/>
          </rPr>
          <t>Gairola, Krishan:
Textfeld</t>
        </r>
      </text>
    </comment>
    <comment ref="J71" authorId="2" shapeId="0" xr:uid="{00000000-0006-0000-0000-000077020000}">
      <text>
        <r>
          <rPr>
            <sz val="11"/>
            <color indexed="8"/>
            <rFont val="Helvetica Neue"/>
          </rPr>
          <t>Gairola, Krishan:
Textfeld</t>
        </r>
      </text>
    </comment>
    <comment ref="K71" authorId="2" shapeId="0" xr:uid="{00000000-0006-0000-0000-000078020000}">
      <text>
        <r>
          <rPr>
            <sz val="11"/>
            <color indexed="8"/>
            <rFont val="Helvetica Neue"/>
          </rPr>
          <t>Gairola, Krishan:
Textfeld</t>
        </r>
      </text>
    </comment>
    <comment ref="L71" authorId="2" shapeId="0" xr:uid="{00000000-0006-0000-0000-000079020000}">
      <text>
        <r>
          <rPr>
            <sz val="11"/>
            <color indexed="8"/>
            <rFont val="Helvetica Neue"/>
          </rPr>
          <t>Gairola, Krishan:
Textfeld</t>
        </r>
      </text>
    </comment>
    <comment ref="M71" authorId="2" shapeId="0" xr:uid="{00000000-0006-0000-0000-00007A020000}">
      <text>
        <r>
          <rPr>
            <sz val="11"/>
            <color indexed="8"/>
            <rFont val="Helvetica Neue"/>
          </rPr>
          <t>Gairola, Krishan:
Textfeld</t>
        </r>
      </text>
    </comment>
    <comment ref="N71" authorId="2" shapeId="0" xr:uid="{00000000-0006-0000-0000-00007B020000}">
      <text>
        <r>
          <rPr>
            <sz val="11"/>
            <color indexed="8"/>
            <rFont val="Helvetica Neue"/>
          </rPr>
          <t>Gairola, Krishan:
Textfeld</t>
        </r>
      </text>
    </comment>
    <comment ref="O71" authorId="2" shapeId="0" xr:uid="{00000000-0006-0000-0000-00007C020000}">
      <text>
        <r>
          <rPr>
            <sz val="11"/>
            <color indexed="8"/>
            <rFont val="Helvetica Neue"/>
          </rPr>
          <t>Gairola, Krishan:
Textfeld</t>
        </r>
      </text>
    </comment>
    <comment ref="P71" authorId="2" shapeId="0" xr:uid="{00000000-0006-0000-0000-00007D020000}">
      <text>
        <r>
          <rPr>
            <sz val="11"/>
            <color indexed="8"/>
            <rFont val="Helvetica Neue"/>
          </rPr>
          <t>Gairola, Krishan:
Textfeld</t>
        </r>
      </text>
    </comment>
    <comment ref="Q71" authorId="2" shapeId="0" xr:uid="{00000000-0006-0000-0000-00007E020000}">
      <text>
        <r>
          <rPr>
            <sz val="11"/>
            <color indexed="8"/>
            <rFont val="Helvetica Neue"/>
          </rPr>
          <t>Gairola, Krishan:
Textfeld</t>
        </r>
      </text>
    </comment>
    <comment ref="R71" authorId="2" shapeId="0" xr:uid="{00000000-0006-0000-0000-00007F020000}">
      <text>
        <r>
          <rPr>
            <sz val="11"/>
            <color indexed="8"/>
            <rFont val="Helvetica Neue"/>
          </rPr>
          <t>Gairola, Krishan:
Textfeld</t>
        </r>
      </text>
    </comment>
    <comment ref="S71" authorId="2" shapeId="0" xr:uid="{00000000-0006-0000-0000-000080020000}">
      <text>
        <r>
          <rPr>
            <sz val="11"/>
            <color indexed="8"/>
            <rFont val="Helvetica Neue"/>
          </rPr>
          <t>Gairola, Krishan:
Textfeld</t>
        </r>
      </text>
    </comment>
    <comment ref="T71" authorId="2" shapeId="0" xr:uid="{00000000-0006-0000-0000-000081020000}">
      <text>
        <r>
          <rPr>
            <sz val="11"/>
            <color indexed="8"/>
            <rFont val="Helvetica Neue"/>
          </rPr>
          <t>Gairola, Krishan:
Textfeld</t>
        </r>
      </text>
    </comment>
    <comment ref="U71" authorId="2" shapeId="0" xr:uid="{00000000-0006-0000-0000-000082020000}">
      <text>
        <r>
          <rPr>
            <sz val="11"/>
            <color indexed="8"/>
            <rFont val="Helvetica Neue"/>
          </rPr>
          <t>Gairola, Krishan:
Textfeld</t>
        </r>
      </text>
    </comment>
    <comment ref="V71" authorId="2" shapeId="0" xr:uid="{00000000-0006-0000-0000-000083020000}">
      <text>
        <r>
          <rPr>
            <sz val="11"/>
            <color indexed="8"/>
            <rFont val="Helvetica Neue"/>
          </rPr>
          <t>Gairola, Krishan:
Textfeld</t>
        </r>
      </text>
    </comment>
    <comment ref="W71" authorId="2" shapeId="0" xr:uid="{00000000-0006-0000-0000-000084020000}">
      <text>
        <r>
          <rPr>
            <sz val="11"/>
            <color indexed="8"/>
            <rFont val="Helvetica Neue"/>
          </rPr>
          <t>Gairola, Krishan:
Textfeld</t>
        </r>
      </text>
    </comment>
    <comment ref="X71" authorId="2" shapeId="0" xr:uid="{00000000-0006-0000-0000-000085020000}">
      <text>
        <r>
          <rPr>
            <sz val="11"/>
            <color indexed="8"/>
            <rFont val="Helvetica Neue"/>
          </rPr>
          <t>Gairola, Krishan:
Textfeld</t>
        </r>
      </text>
    </comment>
    <comment ref="Y71" authorId="2" shapeId="0" xr:uid="{00000000-0006-0000-0000-000086020000}">
      <text>
        <r>
          <rPr>
            <sz val="11"/>
            <color indexed="8"/>
            <rFont val="Helvetica Neue"/>
          </rPr>
          <t>Gairola, Krishan:
Textfeld</t>
        </r>
      </text>
    </comment>
    <comment ref="Z71" authorId="2" shapeId="0" xr:uid="{00000000-0006-0000-0000-000087020000}">
      <text>
        <r>
          <rPr>
            <sz val="11"/>
            <color indexed="8"/>
            <rFont val="Helvetica Neue"/>
          </rPr>
          <t>Gairola, Krishan:
Textfeld</t>
        </r>
      </text>
    </comment>
    <comment ref="D72" authorId="0" shapeId="0" xr:uid="{00000000-0006-0000-0000-000088020000}">
      <text>
        <r>
          <rPr>
            <sz val="11"/>
            <color indexed="8"/>
            <rFont val="Helvetica Neue"/>
          </rPr>
          <t>Kri Ga:
Kri Ga:
Maßnahme Energie hoch 4</t>
        </r>
      </text>
    </comment>
    <comment ref="I72" authorId="1" shapeId="0" xr:uid="{00000000-0006-0000-0000-000089020000}">
      <text>
        <r>
          <rPr>
            <sz val="11"/>
            <color indexed="8"/>
            <rFont val="Helvetica Neue"/>
          </rPr>
          <t>von Kleist, Björn:
CO2-Wert</t>
        </r>
      </text>
    </comment>
    <comment ref="J72" authorId="1" shapeId="0" xr:uid="{00000000-0006-0000-0000-00008A020000}">
      <text>
        <r>
          <rPr>
            <sz val="11"/>
            <color indexed="8"/>
            <rFont val="Helvetica Neue"/>
          </rPr>
          <t>von Kleist, Björn:
CO2-Wert</t>
        </r>
      </text>
    </comment>
    <comment ref="K72" authorId="1" shapeId="0" xr:uid="{00000000-0006-0000-0000-00008B020000}">
      <text>
        <r>
          <rPr>
            <sz val="11"/>
            <color indexed="8"/>
            <rFont val="Helvetica Neue"/>
          </rPr>
          <t>von Kleist, Björn:
CO2-Wert</t>
        </r>
      </text>
    </comment>
    <comment ref="L72" authorId="1" shapeId="0" xr:uid="{00000000-0006-0000-0000-00008C020000}">
      <text>
        <r>
          <rPr>
            <sz val="11"/>
            <color indexed="8"/>
            <rFont val="Helvetica Neue"/>
          </rPr>
          <t>von Kleist, Björn:
CO2-Wert</t>
        </r>
      </text>
    </comment>
    <comment ref="M72" authorId="1" shapeId="0" xr:uid="{00000000-0006-0000-0000-00008D020000}">
      <text>
        <r>
          <rPr>
            <sz val="11"/>
            <color indexed="8"/>
            <rFont val="Helvetica Neue"/>
          </rPr>
          <t>von Kleist, Björn:
CO2-Wert</t>
        </r>
      </text>
    </comment>
    <comment ref="N72" authorId="1" shapeId="0" xr:uid="{00000000-0006-0000-0000-00008E020000}">
      <text>
        <r>
          <rPr>
            <sz val="11"/>
            <color indexed="8"/>
            <rFont val="Helvetica Neue"/>
          </rPr>
          <t>von Kleist, Björn:
CO2-Wert</t>
        </r>
      </text>
    </comment>
    <comment ref="O72" authorId="1" shapeId="0" xr:uid="{00000000-0006-0000-0000-00008F020000}">
      <text>
        <r>
          <rPr>
            <sz val="11"/>
            <color indexed="8"/>
            <rFont val="Helvetica Neue"/>
          </rPr>
          <t>von Kleist, Björn:
CO2-Wert</t>
        </r>
      </text>
    </comment>
    <comment ref="P72" authorId="1" shapeId="0" xr:uid="{00000000-0006-0000-0000-000090020000}">
      <text>
        <r>
          <rPr>
            <sz val="11"/>
            <color indexed="8"/>
            <rFont val="Helvetica Neue"/>
          </rPr>
          <t>von Kleist, Björn:
CO2-Wert</t>
        </r>
      </text>
    </comment>
    <comment ref="Q72" authorId="1" shapeId="0" xr:uid="{00000000-0006-0000-0000-000091020000}">
      <text>
        <r>
          <rPr>
            <sz val="11"/>
            <color indexed="8"/>
            <rFont val="Helvetica Neue"/>
          </rPr>
          <t>von Kleist, Björn:
CO2-Wert</t>
        </r>
      </text>
    </comment>
    <comment ref="R72" authorId="1" shapeId="0" xr:uid="{00000000-0006-0000-0000-000092020000}">
      <text>
        <r>
          <rPr>
            <sz val="11"/>
            <color indexed="8"/>
            <rFont val="Helvetica Neue"/>
          </rPr>
          <t>von Kleist, Björn:
CO2-Wert</t>
        </r>
      </text>
    </comment>
    <comment ref="S72" authorId="1" shapeId="0" xr:uid="{00000000-0006-0000-0000-000093020000}">
      <text>
        <r>
          <rPr>
            <sz val="11"/>
            <color indexed="8"/>
            <rFont val="Helvetica Neue"/>
          </rPr>
          <t>von Kleist, Björn:
CO2-Wert</t>
        </r>
      </text>
    </comment>
    <comment ref="T72" authorId="1" shapeId="0" xr:uid="{00000000-0006-0000-0000-000094020000}">
      <text>
        <r>
          <rPr>
            <sz val="11"/>
            <color indexed="8"/>
            <rFont val="Helvetica Neue"/>
          </rPr>
          <t>von Kleist, Björn:
CO2-Wert</t>
        </r>
      </text>
    </comment>
    <comment ref="U72" authorId="1" shapeId="0" xr:uid="{00000000-0006-0000-0000-000095020000}">
      <text>
        <r>
          <rPr>
            <sz val="11"/>
            <color indexed="8"/>
            <rFont val="Helvetica Neue"/>
          </rPr>
          <t>von Kleist, Björn:
CO2-Wert</t>
        </r>
      </text>
    </comment>
    <comment ref="V72" authorId="1" shapeId="0" xr:uid="{00000000-0006-0000-0000-000096020000}">
      <text>
        <r>
          <rPr>
            <sz val="11"/>
            <color indexed="8"/>
            <rFont val="Helvetica Neue"/>
          </rPr>
          <t>von Kleist, Björn:
CO2-Wert</t>
        </r>
      </text>
    </comment>
    <comment ref="W72" authorId="1" shapeId="0" xr:uid="{00000000-0006-0000-0000-000097020000}">
      <text>
        <r>
          <rPr>
            <sz val="11"/>
            <color indexed="8"/>
            <rFont val="Helvetica Neue"/>
          </rPr>
          <t>von Kleist, Björn:
CO2-Wert</t>
        </r>
      </text>
    </comment>
    <comment ref="X72" authorId="1" shapeId="0" xr:uid="{00000000-0006-0000-0000-000098020000}">
      <text>
        <r>
          <rPr>
            <sz val="11"/>
            <color indexed="8"/>
            <rFont val="Helvetica Neue"/>
          </rPr>
          <t>von Kleist, Björn:
CO2-Wert</t>
        </r>
      </text>
    </comment>
    <comment ref="Y72" authorId="1" shapeId="0" xr:uid="{00000000-0006-0000-0000-000099020000}">
      <text>
        <r>
          <rPr>
            <sz val="11"/>
            <color indexed="8"/>
            <rFont val="Helvetica Neue"/>
          </rPr>
          <t>von Kleist, Björn:
CO2-Wert</t>
        </r>
      </text>
    </comment>
    <comment ref="Z72" authorId="1" shapeId="0" xr:uid="{00000000-0006-0000-0000-00009A020000}">
      <text>
        <r>
          <rPr>
            <sz val="11"/>
            <color indexed="8"/>
            <rFont val="Helvetica Neue"/>
          </rPr>
          <t>von Kleist, Björn:
CO2-Wert</t>
        </r>
      </text>
    </comment>
    <comment ref="I73" authorId="2" shapeId="0" xr:uid="{00000000-0006-0000-0000-00009B020000}">
      <text>
        <r>
          <rPr>
            <sz val="11"/>
            <color indexed="8"/>
            <rFont val="Helvetica Neue"/>
          </rPr>
          <t>Gairola, Krishan:
Textfeld</t>
        </r>
      </text>
    </comment>
    <comment ref="J73" authorId="2" shapeId="0" xr:uid="{00000000-0006-0000-0000-00009C020000}">
      <text>
        <r>
          <rPr>
            <sz val="11"/>
            <color indexed="8"/>
            <rFont val="Helvetica Neue"/>
          </rPr>
          <t>Gairola, Krishan:
Textfeld</t>
        </r>
      </text>
    </comment>
    <comment ref="K73" authorId="2" shapeId="0" xr:uid="{00000000-0006-0000-0000-00009D020000}">
      <text>
        <r>
          <rPr>
            <sz val="11"/>
            <color indexed="8"/>
            <rFont val="Helvetica Neue"/>
          </rPr>
          <t>Gairola, Krishan:
Textfeld</t>
        </r>
      </text>
    </comment>
    <comment ref="L73" authorId="2" shapeId="0" xr:uid="{00000000-0006-0000-0000-00009E020000}">
      <text>
        <r>
          <rPr>
            <sz val="11"/>
            <color indexed="8"/>
            <rFont val="Helvetica Neue"/>
          </rPr>
          <t>Gairola, Krishan:
Textfeld</t>
        </r>
      </text>
    </comment>
    <comment ref="M73" authorId="2" shapeId="0" xr:uid="{00000000-0006-0000-0000-00009F020000}">
      <text>
        <r>
          <rPr>
            <sz val="11"/>
            <color indexed="8"/>
            <rFont val="Helvetica Neue"/>
          </rPr>
          <t>Gairola, Krishan:
Textfeld</t>
        </r>
      </text>
    </comment>
    <comment ref="N73" authorId="2" shapeId="0" xr:uid="{00000000-0006-0000-0000-0000A0020000}">
      <text>
        <r>
          <rPr>
            <sz val="11"/>
            <color indexed="8"/>
            <rFont val="Helvetica Neue"/>
          </rPr>
          <t>Gairola, Krishan:
Textfeld</t>
        </r>
      </text>
    </comment>
    <comment ref="O73" authorId="2" shapeId="0" xr:uid="{00000000-0006-0000-0000-0000A1020000}">
      <text>
        <r>
          <rPr>
            <sz val="11"/>
            <color indexed="8"/>
            <rFont val="Helvetica Neue"/>
          </rPr>
          <t>Gairola, Krishan:
Textfeld</t>
        </r>
      </text>
    </comment>
    <comment ref="P73" authorId="2" shapeId="0" xr:uid="{00000000-0006-0000-0000-0000A2020000}">
      <text>
        <r>
          <rPr>
            <sz val="11"/>
            <color indexed="8"/>
            <rFont val="Helvetica Neue"/>
          </rPr>
          <t>Gairola, Krishan:
Textfeld</t>
        </r>
      </text>
    </comment>
    <comment ref="Q73" authorId="2" shapeId="0" xr:uid="{00000000-0006-0000-0000-0000A3020000}">
      <text>
        <r>
          <rPr>
            <sz val="11"/>
            <color indexed="8"/>
            <rFont val="Helvetica Neue"/>
          </rPr>
          <t>Gairola, Krishan:
Textfeld</t>
        </r>
      </text>
    </comment>
    <comment ref="R73" authorId="2" shapeId="0" xr:uid="{00000000-0006-0000-0000-0000A4020000}">
      <text>
        <r>
          <rPr>
            <sz val="11"/>
            <color indexed="8"/>
            <rFont val="Helvetica Neue"/>
          </rPr>
          <t>Gairola, Krishan:
Textfeld</t>
        </r>
      </text>
    </comment>
    <comment ref="S73" authorId="2" shapeId="0" xr:uid="{00000000-0006-0000-0000-0000A5020000}">
      <text>
        <r>
          <rPr>
            <sz val="11"/>
            <color indexed="8"/>
            <rFont val="Helvetica Neue"/>
          </rPr>
          <t>Gairola, Krishan:
Textfeld</t>
        </r>
      </text>
    </comment>
    <comment ref="T73" authorId="2" shapeId="0" xr:uid="{00000000-0006-0000-0000-0000A6020000}">
      <text>
        <r>
          <rPr>
            <sz val="11"/>
            <color indexed="8"/>
            <rFont val="Helvetica Neue"/>
          </rPr>
          <t>Gairola, Krishan:
Textfeld</t>
        </r>
      </text>
    </comment>
    <comment ref="U73" authorId="2" shapeId="0" xr:uid="{00000000-0006-0000-0000-0000A7020000}">
      <text>
        <r>
          <rPr>
            <sz val="11"/>
            <color indexed="8"/>
            <rFont val="Helvetica Neue"/>
          </rPr>
          <t>Gairola, Krishan:
Textfeld</t>
        </r>
      </text>
    </comment>
    <comment ref="V73" authorId="2" shapeId="0" xr:uid="{00000000-0006-0000-0000-0000A8020000}">
      <text>
        <r>
          <rPr>
            <sz val="11"/>
            <color indexed="8"/>
            <rFont val="Helvetica Neue"/>
          </rPr>
          <t>Gairola, Krishan:
Textfeld</t>
        </r>
      </text>
    </comment>
    <comment ref="W73" authorId="2" shapeId="0" xr:uid="{00000000-0006-0000-0000-0000A9020000}">
      <text>
        <r>
          <rPr>
            <sz val="11"/>
            <color indexed="8"/>
            <rFont val="Helvetica Neue"/>
          </rPr>
          <t>Gairola, Krishan:
Textfeld</t>
        </r>
      </text>
    </comment>
    <comment ref="X73" authorId="2" shapeId="0" xr:uid="{00000000-0006-0000-0000-0000AA020000}">
      <text>
        <r>
          <rPr>
            <sz val="11"/>
            <color indexed="8"/>
            <rFont val="Helvetica Neue"/>
          </rPr>
          <t>Gairola, Krishan:
Textfeld</t>
        </r>
      </text>
    </comment>
    <comment ref="Y73" authorId="2" shapeId="0" xr:uid="{00000000-0006-0000-0000-0000AB020000}">
      <text>
        <r>
          <rPr>
            <sz val="11"/>
            <color indexed="8"/>
            <rFont val="Helvetica Neue"/>
          </rPr>
          <t>Gairola, Krishan:
Textfeld</t>
        </r>
      </text>
    </comment>
    <comment ref="Z73" authorId="2" shapeId="0" xr:uid="{00000000-0006-0000-0000-0000AC020000}">
      <text>
        <r>
          <rPr>
            <sz val="11"/>
            <color indexed="8"/>
            <rFont val="Helvetica Neue"/>
          </rPr>
          <t>Gairola, Krishan:
Textfeld</t>
        </r>
      </text>
    </comment>
    <comment ref="I74" authorId="1" shapeId="0" xr:uid="{00000000-0006-0000-0000-0000AD020000}">
      <text>
        <r>
          <rPr>
            <sz val="11"/>
            <color indexed="8"/>
            <rFont val="Helvetica Neue"/>
          </rPr>
          <t>von Kleist, Björn:
CO2-Wert</t>
        </r>
      </text>
    </comment>
    <comment ref="J74" authorId="1" shapeId="0" xr:uid="{00000000-0006-0000-0000-0000AE020000}">
      <text>
        <r>
          <rPr>
            <sz val="11"/>
            <color indexed="8"/>
            <rFont val="Helvetica Neue"/>
          </rPr>
          <t>von Kleist, Björn:
CO2-Wert</t>
        </r>
      </text>
    </comment>
    <comment ref="K74" authorId="1" shapeId="0" xr:uid="{00000000-0006-0000-0000-0000AF020000}">
      <text>
        <r>
          <rPr>
            <sz val="11"/>
            <color indexed="8"/>
            <rFont val="Helvetica Neue"/>
          </rPr>
          <t>von Kleist, Björn:
CO2-Wert</t>
        </r>
      </text>
    </comment>
    <comment ref="L74" authorId="1" shapeId="0" xr:uid="{00000000-0006-0000-0000-0000B0020000}">
      <text>
        <r>
          <rPr>
            <sz val="11"/>
            <color indexed="8"/>
            <rFont val="Helvetica Neue"/>
          </rPr>
          <t>von Kleist, Björn:
CO2-Wert</t>
        </r>
      </text>
    </comment>
    <comment ref="M74" authorId="1" shapeId="0" xr:uid="{00000000-0006-0000-0000-0000B1020000}">
      <text>
        <r>
          <rPr>
            <sz val="11"/>
            <color indexed="8"/>
            <rFont val="Helvetica Neue"/>
          </rPr>
          <t>von Kleist, Björn:
CO2-Wert</t>
        </r>
      </text>
    </comment>
    <comment ref="N74" authorId="1" shapeId="0" xr:uid="{00000000-0006-0000-0000-0000B2020000}">
      <text>
        <r>
          <rPr>
            <sz val="11"/>
            <color indexed="8"/>
            <rFont val="Helvetica Neue"/>
          </rPr>
          <t>von Kleist, Björn:
CO2-Wert</t>
        </r>
      </text>
    </comment>
    <comment ref="O74" authorId="1" shapeId="0" xr:uid="{00000000-0006-0000-0000-0000B3020000}">
      <text>
        <r>
          <rPr>
            <sz val="11"/>
            <color indexed="8"/>
            <rFont val="Helvetica Neue"/>
          </rPr>
          <t>von Kleist, Björn:
CO2-Wert</t>
        </r>
      </text>
    </comment>
    <comment ref="P74" authorId="1" shapeId="0" xr:uid="{00000000-0006-0000-0000-0000B4020000}">
      <text>
        <r>
          <rPr>
            <sz val="11"/>
            <color indexed="8"/>
            <rFont val="Helvetica Neue"/>
          </rPr>
          <t>von Kleist, Björn:
CO2-Wert</t>
        </r>
      </text>
    </comment>
    <comment ref="Q74" authorId="1" shapeId="0" xr:uid="{00000000-0006-0000-0000-0000B5020000}">
      <text>
        <r>
          <rPr>
            <sz val="11"/>
            <color indexed="8"/>
            <rFont val="Helvetica Neue"/>
          </rPr>
          <t>von Kleist, Björn:
CO2-Wert</t>
        </r>
      </text>
    </comment>
    <comment ref="R74" authorId="1" shapeId="0" xr:uid="{00000000-0006-0000-0000-0000B6020000}">
      <text>
        <r>
          <rPr>
            <sz val="11"/>
            <color indexed="8"/>
            <rFont val="Helvetica Neue"/>
          </rPr>
          <t>von Kleist, Björn:
CO2-Wert</t>
        </r>
      </text>
    </comment>
    <comment ref="S74" authorId="1" shapeId="0" xr:uid="{00000000-0006-0000-0000-0000B7020000}">
      <text>
        <r>
          <rPr>
            <sz val="11"/>
            <color indexed="8"/>
            <rFont val="Helvetica Neue"/>
          </rPr>
          <t>von Kleist, Björn:
CO2-Wert</t>
        </r>
      </text>
    </comment>
    <comment ref="T74" authorId="1" shapeId="0" xr:uid="{00000000-0006-0000-0000-0000B8020000}">
      <text>
        <r>
          <rPr>
            <sz val="11"/>
            <color indexed="8"/>
            <rFont val="Helvetica Neue"/>
          </rPr>
          <t>von Kleist, Björn:
CO2-Wert</t>
        </r>
      </text>
    </comment>
    <comment ref="U74" authorId="1" shapeId="0" xr:uid="{00000000-0006-0000-0000-0000B9020000}">
      <text>
        <r>
          <rPr>
            <sz val="11"/>
            <color indexed="8"/>
            <rFont val="Helvetica Neue"/>
          </rPr>
          <t>von Kleist, Björn:
CO2-Wert</t>
        </r>
      </text>
    </comment>
    <comment ref="V74" authorId="1" shapeId="0" xr:uid="{00000000-0006-0000-0000-0000BA020000}">
      <text>
        <r>
          <rPr>
            <sz val="11"/>
            <color indexed="8"/>
            <rFont val="Helvetica Neue"/>
          </rPr>
          <t>von Kleist, Björn:
CO2-Wert</t>
        </r>
      </text>
    </comment>
    <comment ref="W74" authorId="1" shapeId="0" xr:uid="{00000000-0006-0000-0000-0000BB020000}">
      <text>
        <r>
          <rPr>
            <sz val="11"/>
            <color indexed="8"/>
            <rFont val="Helvetica Neue"/>
          </rPr>
          <t>von Kleist, Björn:
CO2-Wert</t>
        </r>
      </text>
    </comment>
    <comment ref="X74" authorId="1" shapeId="0" xr:uid="{00000000-0006-0000-0000-0000BC020000}">
      <text>
        <r>
          <rPr>
            <sz val="11"/>
            <color indexed="8"/>
            <rFont val="Helvetica Neue"/>
          </rPr>
          <t>von Kleist, Björn:
CO2-Wert</t>
        </r>
      </text>
    </comment>
    <comment ref="Y74" authorId="1" shapeId="0" xr:uid="{00000000-0006-0000-0000-0000BD020000}">
      <text>
        <r>
          <rPr>
            <sz val="11"/>
            <color indexed="8"/>
            <rFont val="Helvetica Neue"/>
          </rPr>
          <t>von Kleist, Björn:
CO2-Wert</t>
        </r>
      </text>
    </comment>
    <comment ref="Z74" authorId="1" shapeId="0" xr:uid="{00000000-0006-0000-0000-0000BE020000}">
      <text>
        <r>
          <rPr>
            <sz val="11"/>
            <color indexed="8"/>
            <rFont val="Helvetica Neue"/>
          </rPr>
          <t>von Kleist, Björn:
CO2-Wert</t>
        </r>
      </text>
    </comment>
    <comment ref="I75" authorId="2" shapeId="0" xr:uid="{00000000-0006-0000-0000-0000BF020000}">
      <text>
        <r>
          <rPr>
            <sz val="11"/>
            <color indexed="8"/>
            <rFont val="Helvetica Neue"/>
          </rPr>
          <t>Gairola, Krishan:
Textfeld</t>
        </r>
      </text>
    </comment>
    <comment ref="J75" authorId="2" shapeId="0" xr:uid="{00000000-0006-0000-0000-0000C0020000}">
      <text>
        <r>
          <rPr>
            <sz val="11"/>
            <color indexed="8"/>
            <rFont val="Helvetica Neue"/>
          </rPr>
          <t>Gairola, Krishan:
Textfeld</t>
        </r>
      </text>
    </comment>
    <comment ref="K75" authorId="2" shapeId="0" xr:uid="{00000000-0006-0000-0000-0000C1020000}">
      <text>
        <r>
          <rPr>
            <sz val="11"/>
            <color indexed="8"/>
            <rFont val="Helvetica Neue"/>
          </rPr>
          <t>Gairola, Krishan:
Textfeld</t>
        </r>
      </text>
    </comment>
    <comment ref="L75" authorId="2" shapeId="0" xr:uid="{00000000-0006-0000-0000-0000C2020000}">
      <text>
        <r>
          <rPr>
            <sz val="11"/>
            <color indexed="8"/>
            <rFont val="Helvetica Neue"/>
          </rPr>
          <t>Gairola, Krishan:
Textfeld</t>
        </r>
      </text>
    </comment>
    <comment ref="M75" authorId="2" shapeId="0" xr:uid="{00000000-0006-0000-0000-0000C3020000}">
      <text>
        <r>
          <rPr>
            <sz val="11"/>
            <color indexed="8"/>
            <rFont val="Helvetica Neue"/>
          </rPr>
          <t>Gairola, Krishan:
Textfeld</t>
        </r>
      </text>
    </comment>
    <comment ref="N75" authorId="2" shapeId="0" xr:uid="{00000000-0006-0000-0000-0000C4020000}">
      <text>
        <r>
          <rPr>
            <sz val="11"/>
            <color indexed="8"/>
            <rFont val="Helvetica Neue"/>
          </rPr>
          <t>Gairola, Krishan:
Textfeld</t>
        </r>
      </text>
    </comment>
    <comment ref="O75" authorId="2" shapeId="0" xr:uid="{00000000-0006-0000-0000-0000C5020000}">
      <text>
        <r>
          <rPr>
            <sz val="11"/>
            <color indexed="8"/>
            <rFont val="Helvetica Neue"/>
          </rPr>
          <t>Gairola, Krishan:
Textfeld</t>
        </r>
      </text>
    </comment>
    <comment ref="P75" authorId="2" shapeId="0" xr:uid="{00000000-0006-0000-0000-0000C6020000}">
      <text>
        <r>
          <rPr>
            <sz val="11"/>
            <color indexed="8"/>
            <rFont val="Helvetica Neue"/>
          </rPr>
          <t>Gairola, Krishan:
Textfeld</t>
        </r>
      </text>
    </comment>
    <comment ref="Q75" authorId="2" shapeId="0" xr:uid="{00000000-0006-0000-0000-0000C7020000}">
      <text>
        <r>
          <rPr>
            <sz val="11"/>
            <color indexed="8"/>
            <rFont val="Helvetica Neue"/>
          </rPr>
          <t>Gairola, Krishan:
Textfeld</t>
        </r>
      </text>
    </comment>
    <comment ref="R75" authorId="2" shapeId="0" xr:uid="{00000000-0006-0000-0000-0000C8020000}">
      <text>
        <r>
          <rPr>
            <sz val="11"/>
            <color indexed="8"/>
            <rFont val="Helvetica Neue"/>
          </rPr>
          <t>Gairola, Krishan:
Textfeld</t>
        </r>
      </text>
    </comment>
    <comment ref="S75" authorId="2" shapeId="0" xr:uid="{00000000-0006-0000-0000-0000C9020000}">
      <text>
        <r>
          <rPr>
            <sz val="11"/>
            <color indexed="8"/>
            <rFont val="Helvetica Neue"/>
          </rPr>
          <t>Gairola, Krishan:
Textfeld</t>
        </r>
      </text>
    </comment>
    <comment ref="T75" authorId="2" shapeId="0" xr:uid="{00000000-0006-0000-0000-0000CA020000}">
      <text>
        <r>
          <rPr>
            <sz val="11"/>
            <color indexed="8"/>
            <rFont val="Helvetica Neue"/>
          </rPr>
          <t>Gairola, Krishan:
Textfeld</t>
        </r>
      </text>
    </comment>
    <comment ref="U75" authorId="2" shapeId="0" xr:uid="{00000000-0006-0000-0000-0000CB020000}">
      <text>
        <r>
          <rPr>
            <sz val="11"/>
            <color indexed="8"/>
            <rFont val="Helvetica Neue"/>
          </rPr>
          <t>Gairola, Krishan:
Textfeld</t>
        </r>
      </text>
    </comment>
    <comment ref="V75" authorId="2" shapeId="0" xr:uid="{00000000-0006-0000-0000-0000CC020000}">
      <text>
        <r>
          <rPr>
            <sz val="11"/>
            <color indexed="8"/>
            <rFont val="Helvetica Neue"/>
          </rPr>
          <t>Gairola, Krishan:
Textfeld</t>
        </r>
      </text>
    </comment>
    <comment ref="W75" authorId="2" shapeId="0" xr:uid="{00000000-0006-0000-0000-0000CD020000}">
      <text>
        <r>
          <rPr>
            <sz val="11"/>
            <color indexed="8"/>
            <rFont val="Helvetica Neue"/>
          </rPr>
          <t>Gairola, Krishan:
Textfeld</t>
        </r>
      </text>
    </comment>
    <comment ref="X75" authorId="2" shapeId="0" xr:uid="{00000000-0006-0000-0000-0000CE020000}">
      <text>
        <r>
          <rPr>
            <sz val="11"/>
            <color indexed="8"/>
            <rFont val="Helvetica Neue"/>
          </rPr>
          <t>Gairola, Krishan:
Textfeld</t>
        </r>
      </text>
    </comment>
    <comment ref="Y75" authorId="2" shapeId="0" xr:uid="{00000000-0006-0000-0000-0000CF020000}">
      <text>
        <r>
          <rPr>
            <sz val="11"/>
            <color indexed="8"/>
            <rFont val="Helvetica Neue"/>
          </rPr>
          <t>Gairola, Krishan:
Textfeld</t>
        </r>
      </text>
    </comment>
    <comment ref="Z75" authorId="2" shapeId="0" xr:uid="{00000000-0006-0000-0000-0000D0020000}">
      <text>
        <r>
          <rPr>
            <sz val="11"/>
            <color indexed="8"/>
            <rFont val="Helvetica Neue"/>
          </rPr>
          <t>Gairola, Krishan:
Textfeld</t>
        </r>
      </text>
    </comment>
    <comment ref="I76" authorId="1" shapeId="0" xr:uid="{00000000-0006-0000-0000-0000D1020000}">
      <text>
        <r>
          <rPr>
            <sz val="11"/>
            <color indexed="8"/>
            <rFont val="Helvetica Neue"/>
          </rPr>
          <t>von Kleist, Björn:
CO2-Wert</t>
        </r>
      </text>
    </comment>
    <comment ref="J76" authorId="1" shapeId="0" xr:uid="{00000000-0006-0000-0000-0000D2020000}">
      <text>
        <r>
          <rPr>
            <sz val="11"/>
            <color indexed="8"/>
            <rFont val="Helvetica Neue"/>
          </rPr>
          <t>von Kleist, Björn:
CO2-Wert</t>
        </r>
      </text>
    </comment>
    <comment ref="K76" authorId="1" shapeId="0" xr:uid="{00000000-0006-0000-0000-0000D3020000}">
      <text>
        <r>
          <rPr>
            <sz val="11"/>
            <color indexed="8"/>
            <rFont val="Helvetica Neue"/>
          </rPr>
          <t>von Kleist, Björn:
CO2-Wert</t>
        </r>
      </text>
    </comment>
    <comment ref="L76" authorId="1" shapeId="0" xr:uid="{00000000-0006-0000-0000-0000D4020000}">
      <text>
        <r>
          <rPr>
            <sz val="11"/>
            <color indexed="8"/>
            <rFont val="Helvetica Neue"/>
          </rPr>
          <t>von Kleist, Björn:
CO2-Wert</t>
        </r>
      </text>
    </comment>
    <comment ref="M76" authorId="1" shapeId="0" xr:uid="{00000000-0006-0000-0000-0000D5020000}">
      <text>
        <r>
          <rPr>
            <sz val="11"/>
            <color indexed="8"/>
            <rFont val="Helvetica Neue"/>
          </rPr>
          <t>von Kleist, Björn:
CO2-Wert</t>
        </r>
      </text>
    </comment>
    <comment ref="N76" authorId="1" shapeId="0" xr:uid="{00000000-0006-0000-0000-0000D6020000}">
      <text>
        <r>
          <rPr>
            <sz val="11"/>
            <color indexed="8"/>
            <rFont val="Helvetica Neue"/>
          </rPr>
          <t>von Kleist, Björn:
CO2-Wert</t>
        </r>
      </text>
    </comment>
    <comment ref="O76" authorId="1" shapeId="0" xr:uid="{00000000-0006-0000-0000-0000D7020000}">
      <text>
        <r>
          <rPr>
            <sz val="11"/>
            <color indexed="8"/>
            <rFont val="Helvetica Neue"/>
          </rPr>
          <t>von Kleist, Björn:
CO2-Wert</t>
        </r>
      </text>
    </comment>
    <comment ref="P76" authorId="1" shapeId="0" xr:uid="{00000000-0006-0000-0000-0000D8020000}">
      <text>
        <r>
          <rPr>
            <sz val="11"/>
            <color indexed="8"/>
            <rFont val="Helvetica Neue"/>
          </rPr>
          <t>von Kleist, Björn:
CO2-Wert</t>
        </r>
      </text>
    </comment>
    <comment ref="Q76" authorId="1" shapeId="0" xr:uid="{00000000-0006-0000-0000-0000D9020000}">
      <text>
        <r>
          <rPr>
            <sz val="11"/>
            <color indexed="8"/>
            <rFont val="Helvetica Neue"/>
          </rPr>
          <t>von Kleist, Björn:
CO2-Wert</t>
        </r>
      </text>
    </comment>
    <comment ref="R76" authorId="1" shapeId="0" xr:uid="{00000000-0006-0000-0000-0000DA020000}">
      <text>
        <r>
          <rPr>
            <sz val="11"/>
            <color indexed="8"/>
            <rFont val="Helvetica Neue"/>
          </rPr>
          <t>von Kleist, Björn:
CO2-Wert</t>
        </r>
      </text>
    </comment>
    <comment ref="S76" authorId="1" shapeId="0" xr:uid="{00000000-0006-0000-0000-0000DB020000}">
      <text>
        <r>
          <rPr>
            <sz val="11"/>
            <color indexed="8"/>
            <rFont val="Helvetica Neue"/>
          </rPr>
          <t>von Kleist, Björn:
CO2-Wert</t>
        </r>
      </text>
    </comment>
    <comment ref="T76" authorId="1" shapeId="0" xr:uid="{00000000-0006-0000-0000-0000DC020000}">
      <text>
        <r>
          <rPr>
            <sz val="11"/>
            <color indexed="8"/>
            <rFont val="Helvetica Neue"/>
          </rPr>
          <t>von Kleist, Björn:
CO2-Wert</t>
        </r>
      </text>
    </comment>
    <comment ref="U76" authorId="1" shapeId="0" xr:uid="{00000000-0006-0000-0000-0000DD020000}">
      <text>
        <r>
          <rPr>
            <sz val="11"/>
            <color indexed="8"/>
            <rFont val="Helvetica Neue"/>
          </rPr>
          <t>von Kleist, Björn:
CO2-Wert</t>
        </r>
      </text>
    </comment>
    <comment ref="V76" authorId="1" shapeId="0" xr:uid="{00000000-0006-0000-0000-0000DE020000}">
      <text>
        <r>
          <rPr>
            <sz val="11"/>
            <color indexed="8"/>
            <rFont val="Helvetica Neue"/>
          </rPr>
          <t>von Kleist, Björn:
CO2-Wert</t>
        </r>
      </text>
    </comment>
    <comment ref="W76" authorId="1" shapeId="0" xr:uid="{00000000-0006-0000-0000-0000DF020000}">
      <text>
        <r>
          <rPr>
            <sz val="11"/>
            <color indexed="8"/>
            <rFont val="Helvetica Neue"/>
          </rPr>
          <t>von Kleist, Björn:
CO2-Wert</t>
        </r>
      </text>
    </comment>
    <comment ref="X76" authorId="1" shapeId="0" xr:uid="{00000000-0006-0000-0000-0000E0020000}">
      <text>
        <r>
          <rPr>
            <sz val="11"/>
            <color indexed="8"/>
            <rFont val="Helvetica Neue"/>
          </rPr>
          <t>von Kleist, Björn:
CO2-Wert</t>
        </r>
      </text>
    </comment>
    <comment ref="Y76" authorId="1" shapeId="0" xr:uid="{00000000-0006-0000-0000-0000E1020000}">
      <text>
        <r>
          <rPr>
            <sz val="11"/>
            <color indexed="8"/>
            <rFont val="Helvetica Neue"/>
          </rPr>
          <t>von Kleist, Björn:
CO2-Wert</t>
        </r>
      </text>
    </comment>
    <comment ref="Z76" authorId="1" shapeId="0" xr:uid="{00000000-0006-0000-0000-0000E2020000}">
      <text>
        <r>
          <rPr>
            <sz val="11"/>
            <color indexed="8"/>
            <rFont val="Helvetica Neue"/>
          </rPr>
          <t>von Kleist, Björn:
CO2-Wert</t>
        </r>
      </text>
    </comment>
    <comment ref="I77" authorId="2" shapeId="0" xr:uid="{00000000-0006-0000-0000-0000E3020000}">
      <text>
        <r>
          <rPr>
            <sz val="11"/>
            <color indexed="8"/>
            <rFont val="Helvetica Neue"/>
          </rPr>
          <t>Gairola, Krishan:
Textfeld</t>
        </r>
      </text>
    </comment>
    <comment ref="J77" authorId="2" shapeId="0" xr:uid="{00000000-0006-0000-0000-0000E4020000}">
      <text>
        <r>
          <rPr>
            <sz val="11"/>
            <color indexed="8"/>
            <rFont val="Helvetica Neue"/>
          </rPr>
          <t>Gairola, Krishan:
Textfeld</t>
        </r>
      </text>
    </comment>
    <comment ref="K77" authorId="2" shapeId="0" xr:uid="{00000000-0006-0000-0000-0000E5020000}">
      <text>
        <r>
          <rPr>
            <sz val="11"/>
            <color indexed="8"/>
            <rFont val="Helvetica Neue"/>
          </rPr>
          <t>Gairola, Krishan:
Textfeld</t>
        </r>
      </text>
    </comment>
    <comment ref="L77" authorId="2" shapeId="0" xr:uid="{00000000-0006-0000-0000-0000E6020000}">
      <text>
        <r>
          <rPr>
            <sz val="11"/>
            <color indexed="8"/>
            <rFont val="Helvetica Neue"/>
          </rPr>
          <t>Gairola, Krishan:
Textfeld</t>
        </r>
      </text>
    </comment>
    <comment ref="M77" authorId="2" shapeId="0" xr:uid="{00000000-0006-0000-0000-0000E7020000}">
      <text>
        <r>
          <rPr>
            <sz val="11"/>
            <color indexed="8"/>
            <rFont val="Helvetica Neue"/>
          </rPr>
          <t>Gairola, Krishan:
Textfeld</t>
        </r>
      </text>
    </comment>
    <comment ref="N77" authorId="2" shapeId="0" xr:uid="{00000000-0006-0000-0000-0000E8020000}">
      <text>
        <r>
          <rPr>
            <sz val="11"/>
            <color indexed="8"/>
            <rFont val="Helvetica Neue"/>
          </rPr>
          <t>Gairola, Krishan:
Textfeld</t>
        </r>
      </text>
    </comment>
    <comment ref="O77" authorId="2" shapeId="0" xr:uid="{00000000-0006-0000-0000-0000E9020000}">
      <text>
        <r>
          <rPr>
            <sz val="11"/>
            <color indexed="8"/>
            <rFont val="Helvetica Neue"/>
          </rPr>
          <t>Gairola, Krishan:
Textfeld</t>
        </r>
      </text>
    </comment>
    <comment ref="P77" authorId="2" shapeId="0" xr:uid="{00000000-0006-0000-0000-0000EA020000}">
      <text>
        <r>
          <rPr>
            <sz val="11"/>
            <color indexed="8"/>
            <rFont val="Helvetica Neue"/>
          </rPr>
          <t>Gairola, Krishan:
Textfeld</t>
        </r>
      </text>
    </comment>
    <comment ref="Q77" authorId="2" shapeId="0" xr:uid="{00000000-0006-0000-0000-0000EB020000}">
      <text>
        <r>
          <rPr>
            <sz val="11"/>
            <color indexed="8"/>
            <rFont val="Helvetica Neue"/>
          </rPr>
          <t>Gairola, Krishan:
Textfeld</t>
        </r>
      </text>
    </comment>
    <comment ref="R77" authorId="2" shapeId="0" xr:uid="{00000000-0006-0000-0000-0000EC020000}">
      <text>
        <r>
          <rPr>
            <sz val="11"/>
            <color indexed="8"/>
            <rFont val="Helvetica Neue"/>
          </rPr>
          <t>Gairola, Krishan:
Textfeld</t>
        </r>
      </text>
    </comment>
    <comment ref="S77" authorId="2" shapeId="0" xr:uid="{00000000-0006-0000-0000-0000ED020000}">
      <text>
        <r>
          <rPr>
            <sz val="11"/>
            <color indexed="8"/>
            <rFont val="Helvetica Neue"/>
          </rPr>
          <t>Gairola, Krishan:
Textfeld</t>
        </r>
      </text>
    </comment>
    <comment ref="T77" authorId="2" shapeId="0" xr:uid="{00000000-0006-0000-0000-0000EE020000}">
      <text>
        <r>
          <rPr>
            <sz val="11"/>
            <color indexed="8"/>
            <rFont val="Helvetica Neue"/>
          </rPr>
          <t>Gairola, Krishan:
Textfeld</t>
        </r>
      </text>
    </comment>
    <comment ref="U77" authorId="2" shapeId="0" xr:uid="{00000000-0006-0000-0000-0000EF020000}">
      <text>
        <r>
          <rPr>
            <sz val="11"/>
            <color indexed="8"/>
            <rFont val="Helvetica Neue"/>
          </rPr>
          <t>Gairola, Krishan:
Textfeld</t>
        </r>
      </text>
    </comment>
    <comment ref="V77" authorId="2" shapeId="0" xr:uid="{00000000-0006-0000-0000-0000F0020000}">
      <text>
        <r>
          <rPr>
            <sz val="11"/>
            <color indexed="8"/>
            <rFont val="Helvetica Neue"/>
          </rPr>
          <t>Gairola, Krishan:
Textfeld</t>
        </r>
      </text>
    </comment>
    <comment ref="W77" authorId="2" shapeId="0" xr:uid="{00000000-0006-0000-0000-0000F1020000}">
      <text>
        <r>
          <rPr>
            <sz val="11"/>
            <color indexed="8"/>
            <rFont val="Helvetica Neue"/>
          </rPr>
          <t>Gairola, Krishan:
Textfeld</t>
        </r>
      </text>
    </comment>
    <comment ref="X77" authorId="2" shapeId="0" xr:uid="{00000000-0006-0000-0000-0000F2020000}">
      <text>
        <r>
          <rPr>
            <sz val="11"/>
            <color indexed="8"/>
            <rFont val="Helvetica Neue"/>
          </rPr>
          <t>Gairola, Krishan:
Textfeld</t>
        </r>
      </text>
    </comment>
    <comment ref="Y77" authorId="2" shapeId="0" xr:uid="{00000000-0006-0000-0000-0000F3020000}">
      <text>
        <r>
          <rPr>
            <sz val="11"/>
            <color indexed="8"/>
            <rFont val="Helvetica Neue"/>
          </rPr>
          <t>Gairola, Krishan:
Textfeld</t>
        </r>
      </text>
    </comment>
    <comment ref="Z77" authorId="2" shapeId="0" xr:uid="{00000000-0006-0000-0000-0000F4020000}">
      <text>
        <r>
          <rPr>
            <sz val="11"/>
            <color indexed="8"/>
            <rFont val="Helvetica Neue"/>
          </rPr>
          <t>Gairola, Krishan:
Textfeld</t>
        </r>
      </text>
    </comment>
    <comment ref="I78" authorId="1" shapeId="0" xr:uid="{00000000-0006-0000-0000-0000F5020000}">
      <text>
        <r>
          <rPr>
            <sz val="11"/>
            <color indexed="8"/>
            <rFont val="Helvetica Neue"/>
          </rPr>
          <t>von Kleist, Björn:
CO2-Wert</t>
        </r>
      </text>
    </comment>
    <comment ref="J78" authorId="1" shapeId="0" xr:uid="{00000000-0006-0000-0000-0000F6020000}">
      <text>
        <r>
          <rPr>
            <sz val="11"/>
            <color indexed="8"/>
            <rFont val="Helvetica Neue"/>
          </rPr>
          <t>von Kleist, Björn:
CO2-Wert</t>
        </r>
      </text>
    </comment>
    <comment ref="K78" authorId="1" shapeId="0" xr:uid="{00000000-0006-0000-0000-0000F7020000}">
      <text>
        <r>
          <rPr>
            <sz val="11"/>
            <color indexed="8"/>
            <rFont val="Helvetica Neue"/>
          </rPr>
          <t>von Kleist, Björn:
CO2-Wert</t>
        </r>
      </text>
    </comment>
    <comment ref="L78" authorId="1" shapeId="0" xr:uid="{00000000-0006-0000-0000-0000F8020000}">
      <text>
        <r>
          <rPr>
            <sz val="11"/>
            <color indexed="8"/>
            <rFont val="Helvetica Neue"/>
          </rPr>
          <t>von Kleist, Björn:
CO2-Wert</t>
        </r>
      </text>
    </comment>
    <comment ref="M78" authorId="1" shapeId="0" xr:uid="{00000000-0006-0000-0000-0000F9020000}">
      <text>
        <r>
          <rPr>
            <sz val="11"/>
            <color indexed="8"/>
            <rFont val="Helvetica Neue"/>
          </rPr>
          <t>von Kleist, Björn:
CO2-Wert</t>
        </r>
      </text>
    </comment>
    <comment ref="N78" authorId="1" shapeId="0" xr:uid="{00000000-0006-0000-0000-0000FA020000}">
      <text>
        <r>
          <rPr>
            <sz val="11"/>
            <color indexed="8"/>
            <rFont val="Helvetica Neue"/>
          </rPr>
          <t>von Kleist, Björn:
CO2-Wert</t>
        </r>
      </text>
    </comment>
    <comment ref="O78" authorId="1" shapeId="0" xr:uid="{00000000-0006-0000-0000-0000FB020000}">
      <text>
        <r>
          <rPr>
            <sz val="11"/>
            <color indexed="8"/>
            <rFont val="Helvetica Neue"/>
          </rPr>
          <t>von Kleist, Björn:
CO2-Wert</t>
        </r>
      </text>
    </comment>
    <comment ref="P78" authorId="1" shapeId="0" xr:uid="{00000000-0006-0000-0000-0000FC020000}">
      <text>
        <r>
          <rPr>
            <sz val="11"/>
            <color indexed="8"/>
            <rFont val="Helvetica Neue"/>
          </rPr>
          <t>von Kleist, Björn:
CO2-Wert</t>
        </r>
      </text>
    </comment>
    <comment ref="Q78" authorId="1" shapeId="0" xr:uid="{00000000-0006-0000-0000-0000FD020000}">
      <text>
        <r>
          <rPr>
            <sz val="11"/>
            <color indexed="8"/>
            <rFont val="Helvetica Neue"/>
          </rPr>
          <t>von Kleist, Björn:
CO2-Wert</t>
        </r>
      </text>
    </comment>
    <comment ref="R78" authorId="1" shapeId="0" xr:uid="{00000000-0006-0000-0000-0000FE020000}">
      <text>
        <r>
          <rPr>
            <sz val="11"/>
            <color indexed="8"/>
            <rFont val="Helvetica Neue"/>
          </rPr>
          <t>von Kleist, Björn:
CO2-Wert</t>
        </r>
      </text>
    </comment>
    <comment ref="S78" authorId="1" shapeId="0" xr:uid="{00000000-0006-0000-0000-0000FF020000}">
      <text>
        <r>
          <rPr>
            <sz val="11"/>
            <color indexed="8"/>
            <rFont val="Helvetica Neue"/>
          </rPr>
          <t>von Kleist, Björn:
CO2-Wert</t>
        </r>
      </text>
    </comment>
    <comment ref="T78" authorId="1" shapeId="0" xr:uid="{00000000-0006-0000-0000-000000030000}">
      <text>
        <r>
          <rPr>
            <sz val="11"/>
            <color indexed="8"/>
            <rFont val="Helvetica Neue"/>
          </rPr>
          <t>von Kleist, Björn:
CO2-Wert</t>
        </r>
      </text>
    </comment>
    <comment ref="U78" authorId="1" shapeId="0" xr:uid="{00000000-0006-0000-0000-000001030000}">
      <text>
        <r>
          <rPr>
            <sz val="11"/>
            <color indexed="8"/>
            <rFont val="Helvetica Neue"/>
          </rPr>
          <t>von Kleist, Björn:
CO2-Wert</t>
        </r>
      </text>
    </comment>
    <comment ref="V78" authorId="1" shapeId="0" xr:uid="{00000000-0006-0000-0000-000002030000}">
      <text>
        <r>
          <rPr>
            <sz val="11"/>
            <color indexed="8"/>
            <rFont val="Helvetica Neue"/>
          </rPr>
          <t>von Kleist, Björn:
CO2-Wert</t>
        </r>
      </text>
    </comment>
    <comment ref="W78" authorId="1" shapeId="0" xr:uid="{00000000-0006-0000-0000-000003030000}">
      <text>
        <r>
          <rPr>
            <sz val="11"/>
            <color indexed="8"/>
            <rFont val="Helvetica Neue"/>
          </rPr>
          <t>von Kleist, Björn:
CO2-Wert</t>
        </r>
      </text>
    </comment>
    <comment ref="X78" authorId="1" shapeId="0" xr:uid="{00000000-0006-0000-0000-000004030000}">
      <text>
        <r>
          <rPr>
            <sz val="11"/>
            <color indexed="8"/>
            <rFont val="Helvetica Neue"/>
          </rPr>
          <t>von Kleist, Björn:
CO2-Wert</t>
        </r>
      </text>
    </comment>
    <comment ref="Y78" authorId="1" shapeId="0" xr:uid="{00000000-0006-0000-0000-000005030000}">
      <text>
        <r>
          <rPr>
            <sz val="11"/>
            <color indexed="8"/>
            <rFont val="Helvetica Neue"/>
          </rPr>
          <t>von Kleist, Björn:
CO2-Wert</t>
        </r>
      </text>
    </comment>
    <comment ref="Z78" authorId="1" shapeId="0" xr:uid="{00000000-0006-0000-0000-000006030000}">
      <text>
        <r>
          <rPr>
            <sz val="11"/>
            <color indexed="8"/>
            <rFont val="Helvetica Neue"/>
          </rPr>
          <t>von Kleist, Björn:
CO2-Wert</t>
        </r>
      </text>
    </comment>
    <comment ref="I79" authorId="2" shapeId="0" xr:uid="{00000000-0006-0000-0000-000007030000}">
      <text>
        <r>
          <rPr>
            <sz val="11"/>
            <color indexed="8"/>
            <rFont val="Helvetica Neue"/>
          </rPr>
          <t>Gairola, Krishan:
Textfeld</t>
        </r>
      </text>
    </comment>
    <comment ref="J79" authorId="2" shapeId="0" xr:uid="{00000000-0006-0000-0000-000008030000}">
      <text>
        <r>
          <rPr>
            <sz val="11"/>
            <color indexed="8"/>
            <rFont val="Helvetica Neue"/>
          </rPr>
          <t>Gairola, Krishan:
Textfeld</t>
        </r>
      </text>
    </comment>
    <comment ref="K79" authorId="2" shapeId="0" xr:uid="{00000000-0006-0000-0000-000009030000}">
      <text>
        <r>
          <rPr>
            <sz val="11"/>
            <color indexed="8"/>
            <rFont val="Helvetica Neue"/>
          </rPr>
          <t>Gairola, Krishan:
Textfeld</t>
        </r>
      </text>
    </comment>
    <comment ref="L79" authorId="2" shapeId="0" xr:uid="{00000000-0006-0000-0000-00000A030000}">
      <text>
        <r>
          <rPr>
            <sz val="11"/>
            <color indexed="8"/>
            <rFont val="Helvetica Neue"/>
          </rPr>
          <t>Gairola, Krishan:
Textfeld</t>
        </r>
      </text>
    </comment>
    <comment ref="M79" authorId="2" shapeId="0" xr:uid="{00000000-0006-0000-0000-00000B030000}">
      <text>
        <r>
          <rPr>
            <sz val="11"/>
            <color indexed="8"/>
            <rFont val="Helvetica Neue"/>
          </rPr>
          <t>Gairola, Krishan:
Textfeld</t>
        </r>
      </text>
    </comment>
    <comment ref="N79" authorId="2" shapeId="0" xr:uid="{00000000-0006-0000-0000-00000C030000}">
      <text>
        <r>
          <rPr>
            <sz val="11"/>
            <color indexed="8"/>
            <rFont val="Helvetica Neue"/>
          </rPr>
          <t>Gairola, Krishan:
Textfeld</t>
        </r>
      </text>
    </comment>
    <comment ref="O79" authorId="2" shapeId="0" xr:uid="{00000000-0006-0000-0000-00000D030000}">
      <text>
        <r>
          <rPr>
            <sz val="11"/>
            <color indexed="8"/>
            <rFont val="Helvetica Neue"/>
          </rPr>
          <t>Gairola, Krishan:
Textfeld</t>
        </r>
      </text>
    </comment>
    <comment ref="P79" authorId="2" shapeId="0" xr:uid="{00000000-0006-0000-0000-00000E030000}">
      <text>
        <r>
          <rPr>
            <sz val="11"/>
            <color indexed="8"/>
            <rFont val="Helvetica Neue"/>
          </rPr>
          <t>Gairola, Krishan:
Textfeld</t>
        </r>
      </text>
    </comment>
    <comment ref="Q79" authorId="2" shapeId="0" xr:uid="{00000000-0006-0000-0000-00000F030000}">
      <text>
        <r>
          <rPr>
            <sz val="11"/>
            <color indexed="8"/>
            <rFont val="Helvetica Neue"/>
          </rPr>
          <t>Gairola, Krishan:
Textfeld</t>
        </r>
      </text>
    </comment>
    <comment ref="R79" authorId="2" shapeId="0" xr:uid="{00000000-0006-0000-0000-000010030000}">
      <text>
        <r>
          <rPr>
            <sz val="11"/>
            <color indexed="8"/>
            <rFont val="Helvetica Neue"/>
          </rPr>
          <t>Gairola, Krishan:
Textfeld</t>
        </r>
      </text>
    </comment>
    <comment ref="S79" authorId="2" shapeId="0" xr:uid="{00000000-0006-0000-0000-000011030000}">
      <text>
        <r>
          <rPr>
            <sz val="11"/>
            <color indexed="8"/>
            <rFont val="Helvetica Neue"/>
          </rPr>
          <t>Gairola, Krishan:
Textfeld</t>
        </r>
      </text>
    </comment>
    <comment ref="T79" authorId="2" shapeId="0" xr:uid="{00000000-0006-0000-0000-000012030000}">
      <text>
        <r>
          <rPr>
            <sz val="11"/>
            <color indexed="8"/>
            <rFont val="Helvetica Neue"/>
          </rPr>
          <t>Gairola, Krishan:
Textfeld</t>
        </r>
      </text>
    </comment>
    <comment ref="U79" authorId="2" shapeId="0" xr:uid="{00000000-0006-0000-0000-000013030000}">
      <text>
        <r>
          <rPr>
            <sz val="11"/>
            <color indexed="8"/>
            <rFont val="Helvetica Neue"/>
          </rPr>
          <t>Gairola, Krishan:
Textfeld</t>
        </r>
      </text>
    </comment>
    <comment ref="V79" authorId="2" shapeId="0" xr:uid="{00000000-0006-0000-0000-000014030000}">
      <text>
        <r>
          <rPr>
            <sz val="11"/>
            <color indexed="8"/>
            <rFont val="Helvetica Neue"/>
          </rPr>
          <t>Gairola, Krishan:
Textfeld</t>
        </r>
      </text>
    </comment>
    <comment ref="W79" authorId="2" shapeId="0" xr:uid="{00000000-0006-0000-0000-000015030000}">
      <text>
        <r>
          <rPr>
            <sz val="11"/>
            <color indexed="8"/>
            <rFont val="Helvetica Neue"/>
          </rPr>
          <t>Gairola, Krishan:
Textfeld</t>
        </r>
      </text>
    </comment>
    <comment ref="X79" authorId="2" shapeId="0" xr:uid="{00000000-0006-0000-0000-000016030000}">
      <text>
        <r>
          <rPr>
            <sz val="11"/>
            <color indexed="8"/>
            <rFont val="Helvetica Neue"/>
          </rPr>
          <t>Gairola, Krishan:
Textfeld</t>
        </r>
      </text>
    </comment>
    <comment ref="Y79" authorId="2" shapeId="0" xr:uid="{00000000-0006-0000-0000-000017030000}">
      <text>
        <r>
          <rPr>
            <sz val="11"/>
            <color indexed="8"/>
            <rFont val="Helvetica Neue"/>
          </rPr>
          <t>Gairola, Krishan:
Textfeld</t>
        </r>
      </text>
    </comment>
    <comment ref="Z79" authorId="2" shapeId="0" xr:uid="{00000000-0006-0000-0000-000018030000}">
      <text>
        <r>
          <rPr>
            <sz val="11"/>
            <color indexed="8"/>
            <rFont val="Helvetica Neue"/>
          </rPr>
          <t>Gairola, Krishan:
Textfeld</t>
        </r>
      </text>
    </comment>
    <comment ref="I80" authorId="1" shapeId="0" xr:uid="{00000000-0006-0000-0000-000019030000}">
      <text>
        <r>
          <rPr>
            <sz val="11"/>
            <color indexed="8"/>
            <rFont val="Helvetica Neue"/>
          </rPr>
          <t>von Kleist, Björn:
CO2-Wert</t>
        </r>
      </text>
    </comment>
    <comment ref="J80" authorId="1" shapeId="0" xr:uid="{00000000-0006-0000-0000-00001A030000}">
      <text>
        <r>
          <rPr>
            <sz val="11"/>
            <color indexed="8"/>
            <rFont val="Helvetica Neue"/>
          </rPr>
          <t>von Kleist, Björn:
CO2-Wert</t>
        </r>
      </text>
    </comment>
    <comment ref="K80" authorId="1" shapeId="0" xr:uid="{00000000-0006-0000-0000-00001B030000}">
      <text>
        <r>
          <rPr>
            <sz val="11"/>
            <color indexed="8"/>
            <rFont val="Helvetica Neue"/>
          </rPr>
          <t>von Kleist, Björn:
CO2-Wert</t>
        </r>
      </text>
    </comment>
    <comment ref="L80" authorId="1" shapeId="0" xr:uid="{00000000-0006-0000-0000-00001C030000}">
      <text>
        <r>
          <rPr>
            <sz val="11"/>
            <color indexed="8"/>
            <rFont val="Helvetica Neue"/>
          </rPr>
          <t>von Kleist, Björn:
CO2-Wert</t>
        </r>
      </text>
    </comment>
    <comment ref="M80" authorId="1" shapeId="0" xr:uid="{00000000-0006-0000-0000-00001D030000}">
      <text>
        <r>
          <rPr>
            <sz val="11"/>
            <color indexed="8"/>
            <rFont val="Helvetica Neue"/>
          </rPr>
          <t>von Kleist, Björn:
CO2-Wert</t>
        </r>
      </text>
    </comment>
    <comment ref="N80" authorId="1" shapeId="0" xr:uid="{00000000-0006-0000-0000-00001E030000}">
      <text>
        <r>
          <rPr>
            <sz val="11"/>
            <color indexed="8"/>
            <rFont val="Helvetica Neue"/>
          </rPr>
          <t>von Kleist, Björn:
CO2-Wert</t>
        </r>
      </text>
    </comment>
    <comment ref="O80" authorId="1" shapeId="0" xr:uid="{00000000-0006-0000-0000-00001F030000}">
      <text>
        <r>
          <rPr>
            <sz val="11"/>
            <color indexed="8"/>
            <rFont val="Helvetica Neue"/>
          </rPr>
          <t>von Kleist, Björn:
CO2-Wert</t>
        </r>
      </text>
    </comment>
    <comment ref="P80" authorId="1" shapeId="0" xr:uid="{00000000-0006-0000-0000-000020030000}">
      <text>
        <r>
          <rPr>
            <sz val="11"/>
            <color indexed="8"/>
            <rFont val="Helvetica Neue"/>
          </rPr>
          <t>von Kleist, Björn:
CO2-Wert</t>
        </r>
      </text>
    </comment>
    <comment ref="Q80" authorId="1" shapeId="0" xr:uid="{00000000-0006-0000-0000-000021030000}">
      <text>
        <r>
          <rPr>
            <sz val="11"/>
            <color indexed="8"/>
            <rFont val="Helvetica Neue"/>
          </rPr>
          <t>von Kleist, Björn:
CO2-Wert</t>
        </r>
      </text>
    </comment>
    <comment ref="R80" authorId="1" shapeId="0" xr:uid="{00000000-0006-0000-0000-000022030000}">
      <text>
        <r>
          <rPr>
            <sz val="11"/>
            <color indexed="8"/>
            <rFont val="Helvetica Neue"/>
          </rPr>
          <t>von Kleist, Björn:
CO2-Wert</t>
        </r>
      </text>
    </comment>
    <comment ref="S80" authorId="1" shapeId="0" xr:uid="{00000000-0006-0000-0000-000023030000}">
      <text>
        <r>
          <rPr>
            <sz val="11"/>
            <color indexed="8"/>
            <rFont val="Helvetica Neue"/>
          </rPr>
          <t>von Kleist, Björn:
CO2-Wert</t>
        </r>
      </text>
    </comment>
    <comment ref="T80" authorId="1" shapeId="0" xr:uid="{00000000-0006-0000-0000-000024030000}">
      <text>
        <r>
          <rPr>
            <sz val="11"/>
            <color indexed="8"/>
            <rFont val="Helvetica Neue"/>
          </rPr>
          <t>von Kleist, Björn:
CO2-Wert</t>
        </r>
      </text>
    </comment>
    <comment ref="U80" authorId="1" shapeId="0" xr:uid="{00000000-0006-0000-0000-000025030000}">
      <text>
        <r>
          <rPr>
            <sz val="11"/>
            <color indexed="8"/>
            <rFont val="Helvetica Neue"/>
          </rPr>
          <t>von Kleist, Björn:
CO2-Wert</t>
        </r>
      </text>
    </comment>
    <comment ref="V80" authorId="1" shapeId="0" xr:uid="{00000000-0006-0000-0000-000026030000}">
      <text>
        <r>
          <rPr>
            <sz val="11"/>
            <color indexed="8"/>
            <rFont val="Helvetica Neue"/>
          </rPr>
          <t>von Kleist, Björn:
CO2-Wert</t>
        </r>
      </text>
    </comment>
    <comment ref="W80" authorId="1" shapeId="0" xr:uid="{00000000-0006-0000-0000-000027030000}">
      <text>
        <r>
          <rPr>
            <sz val="11"/>
            <color indexed="8"/>
            <rFont val="Helvetica Neue"/>
          </rPr>
          <t>von Kleist, Björn:
CO2-Wert</t>
        </r>
      </text>
    </comment>
    <comment ref="X80" authorId="1" shapeId="0" xr:uid="{00000000-0006-0000-0000-000028030000}">
      <text>
        <r>
          <rPr>
            <sz val="11"/>
            <color indexed="8"/>
            <rFont val="Helvetica Neue"/>
          </rPr>
          <t>von Kleist, Björn:
CO2-Wert</t>
        </r>
      </text>
    </comment>
    <comment ref="Y80" authorId="1" shapeId="0" xr:uid="{00000000-0006-0000-0000-000029030000}">
      <text>
        <r>
          <rPr>
            <sz val="11"/>
            <color indexed="8"/>
            <rFont val="Helvetica Neue"/>
          </rPr>
          <t>von Kleist, Björn:
CO2-Wert</t>
        </r>
      </text>
    </comment>
    <comment ref="Z80" authorId="1" shapeId="0" xr:uid="{00000000-0006-0000-0000-00002A030000}">
      <text>
        <r>
          <rPr>
            <sz val="11"/>
            <color indexed="8"/>
            <rFont val="Helvetica Neue"/>
          </rPr>
          <t>von Kleist, Björn:
CO2-Wert</t>
        </r>
      </text>
    </comment>
    <comment ref="I81" authorId="2" shapeId="0" xr:uid="{00000000-0006-0000-0000-00002B030000}">
      <text>
        <r>
          <rPr>
            <sz val="11"/>
            <color indexed="8"/>
            <rFont val="Helvetica Neue"/>
          </rPr>
          <t>Gairola, Krishan:
Textfeld</t>
        </r>
      </text>
    </comment>
    <comment ref="J81" authorId="2" shapeId="0" xr:uid="{00000000-0006-0000-0000-00002C030000}">
      <text>
        <r>
          <rPr>
            <sz val="11"/>
            <color indexed="8"/>
            <rFont val="Helvetica Neue"/>
          </rPr>
          <t>Gairola, Krishan:
Textfeld</t>
        </r>
      </text>
    </comment>
    <comment ref="K81" authorId="2" shapeId="0" xr:uid="{00000000-0006-0000-0000-00002D030000}">
      <text>
        <r>
          <rPr>
            <sz val="11"/>
            <color indexed="8"/>
            <rFont val="Helvetica Neue"/>
          </rPr>
          <t>Gairola, Krishan:
Textfeld</t>
        </r>
      </text>
    </comment>
    <comment ref="L81" authorId="2" shapeId="0" xr:uid="{00000000-0006-0000-0000-00002E030000}">
      <text>
        <r>
          <rPr>
            <sz val="11"/>
            <color indexed="8"/>
            <rFont val="Helvetica Neue"/>
          </rPr>
          <t>Gairola, Krishan:
Textfeld</t>
        </r>
      </text>
    </comment>
    <comment ref="M81" authorId="2" shapeId="0" xr:uid="{00000000-0006-0000-0000-00002F030000}">
      <text>
        <r>
          <rPr>
            <sz val="11"/>
            <color indexed="8"/>
            <rFont val="Helvetica Neue"/>
          </rPr>
          <t>Gairola, Krishan:
Textfeld</t>
        </r>
      </text>
    </comment>
    <comment ref="N81" authorId="2" shapeId="0" xr:uid="{00000000-0006-0000-0000-000030030000}">
      <text>
        <r>
          <rPr>
            <sz val="11"/>
            <color indexed="8"/>
            <rFont val="Helvetica Neue"/>
          </rPr>
          <t>Gairola, Krishan:
Textfeld</t>
        </r>
      </text>
    </comment>
    <comment ref="O81" authorId="2" shapeId="0" xr:uid="{00000000-0006-0000-0000-000031030000}">
      <text>
        <r>
          <rPr>
            <sz val="11"/>
            <color indexed="8"/>
            <rFont val="Helvetica Neue"/>
          </rPr>
          <t>Gairola, Krishan:
Textfeld</t>
        </r>
      </text>
    </comment>
    <comment ref="P81" authorId="2" shapeId="0" xr:uid="{00000000-0006-0000-0000-000032030000}">
      <text>
        <r>
          <rPr>
            <sz val="11"/>
            <color indexed="8"/>
            <rFont val="Helvetica Neue"/>
          </rPr>
          <t>Gairola, Krishan:
Textfeld</t>
        </r>
      </text>
    </comment>
    <comment ref="Q81" authorId="2" shapeId="0" xr:uid="{00000000-0006-0000-0000-000033030000}">
      <text>
        <r>
          <rPr>
            <sz val="11"/>
            <color indexed="8"/>
            <rFont val="Helvetica Neue"/>
          </rPr>
          <t>Gairola, Krishan:
Textfeld</t>
        </r>
      </text>
    </comment>
    <comment ref="R81" authorId="2" shapeId="0" xr:uid="{00000000-0006-0000-0000-000034030000}">
      <text>
        <r>
          <rPr>
            <sz val="11"/>
            <color indexed="8"/>
            <rFont val="Helvetica Neue"/>
          </rPr>
          <t>Gairola, Krishan:
Textfeld</t>
        </r>
      </text>
    </comment>
    <comment ref="S81" authorId="2" shapeId="0" xr:uid="{00000000-0006-0000-0000-000035030000}">
      <text>
        <r>
          <rPr>
            <sz val="11"/>
            <color indexed="8"/>
            <rFont val="Helvetica Neue"/>
          </rPr>
          <t>Gairola, Krishan:
Textfeld</t>
        </r>
      </text>
    </comment>
    <comment ref="T81" authorId="2" shapeId="0" xr:uid="{00000000-0006-0000-0000-000036030000}">
      <text>
        <r>
          <rPr>
            <sz val="11"/>
            <color indexed="8"/>
            <rFont val="Helvetica Neue"/>
          </rPr>
          <t>Gairola, Krishan:
Textfeld</t>
        </r>
      </text>
    </comment>
    <comment ref="U81" authorId="2" shapeId="0" xr:uid="{00000000-0006-0000-0000-000037030000}">
      <text>
        <r>
          <rPr>
            <sz val="11"/>
            <color indexed="8"/>
            <rFont val="Helvetica Neue"/>
          </rPr>
          <t>Gairola, Krishan:
Textfeld</t>
        </r>
      </text>
    </comment>
    <comment ref="V81" authorId="2" shapeId="0" xr:uid="{00000000-0006-0000-0000-000038030000}">
      <text>
        <r>
          <rPr>
            <sz val="11"/>
            <color indexed="8"/>
            <rFont val="Helvetica Neue"/>
          </rPr>
          <t>Gairola, Krishan:
Textfeld</t>
        </r>
      </text>
    </comment>
    <comment ref="W81" authorId="2" shapeId="0" xr:uid="{00000000-0006-0000-0000-000039030000}">
      <text>
        <r>
          <rPr>
            <sz val="11"/>
            <color indexed="8"/>
            <rFont val="Helvetica Neue"/>
          </rPr>
          <t>Gairola, Krishan:
Textfeld</t>
        </r>
      </text>
    </comment>
    <comment ref="X81" authorId="2" shapeId="0" xr:uid="{00000000-0006-0000-0000-00003A030000}">
      <text>
        <r>
          <rPr>
            <sz val="11"/>
            <color indexed="8"/>
            <rFont val="Helvetica Neue"/>
          </rPr>
          <t>Gairola, Krishan:
Textfeld</t>
        </r>
      </text>
    </comment>
    <comment ref="Y81" authorId="2" shapeId="0" xr:uid="{00000000-0006-0000-0000-00003B030000}">
      <text>
        <r>
          <rPr>
            <sz val="11"/>
            <color indexed="8"/>
            <rFont val="Helvetica Neue"/>
          </rPr>
          <t>Gairola, Krishan:
Textfeld</t>
        </r>
      </text>
    </comment>
    <comment ref="Z81" authorId="2" shapeId="0" xr:uid="{00000000-0006-0000-0000-00003C030000}">
      <text>
        <r>
          <rPr>
            <sz val="11"/>
            <color indexed="8"/>
            <rFont val="Helvetica Neue"/>
          </rPr>
          <t>Gairola, Krishan:
Textfeld</t>
        </r>
      </text>
    </comment>
    <comment ref="I82" authorId="1" shapeId="0" xr:uid="{00000000-0006-0000-0000-00003D030000}">
      <text>
        <r>
          <rPr>
            <sz val="11"/>
            <color indexed="8"/>
            <rFont val="Helvetica Neue"/>
          </rPr>
          <t>von Kleist, Björn:
CO2-Wert</t>
        </r>
      </text>
    </comment>
    <comment ref="J82" authorId="1" shapeId="0" xr:uid="{00000000-0006-0000-0000-00003E030000}">
      <text>
        <r>
          <rPr>
            <sz val="11"/>
            <color indexed="8"/>
            <rFont val="Helvetica Neue"/>
          </rPr>
          <t>von Kleist, Björn:
CO2-Wert</t>
        </r>
      </text>
    </comment>
    <comment ref="K82" authorId="1" shapeId="0" xr:uid="{00000000-0006-0000-0000-00003F030000}">
      <text>
        <r>
          <rPr>
            <sz val="11"/>
            <color indexed="8"/>
            <rFont val="Helvetica Neue"/>
          </rPr>
          <t>von Kleist, Björn:
CO2-Wert</t>
        </r>
      </text>
    </comment>
    <comment ref="L82" authorId="1" shapeId="0" xr:uid="{00000000-0006-0000-0000-000040030000}">
      <text>
        <r>
          <rPr>
            <sz val="11"/>
            <color indexed="8"/>
            <rFont val="Helvetica Neue"/>
          </rPr>
          <t>von Kleist, Björn:
CO2-Wert</t>
        </r>
      </text>
    </comment>
    <comment ref="M82" authorId="1" shapeId="0" xr:uid="{00000000-0006-0000-0000-000041030000}">
      <text>
        <r>
          <rPr>
            <sz val="11"/>
            <color indexed="8"/>
            <rFont val="Helvetica Neue"/>
          </rPr>
          <t>von Kleist, Björn:
CO2-Wert</t>
        </r>
      </text>
    </comment>
    <comment ref="N82" authorId="1" shapeId="0" xr:uid="{00000000-0006-0000-0000-000042030000}">
      <text>
        <r>
          <rPr>
            <sz val="11"/>
            <color indexed="8"/>
            <rFont val="Helvetica Neue"/>
          </rPr>
          <t>von Kleist, Björn:
CO2-Wert</t>
        </r>
      </text>
    </comment>
    <comment ref="O82" authorId="1" shapeId="0" xr:uid="{00000000-0006-0000-0000-000043030000}">
      <text>
        <r>
          <rPr>
            <sz val="11"/>
            <color indexed="8"/>
            <rFont val="Helvetica Neue"/>
          </rPr>
          <t>von Kleist, Björn:
CO2-Wert</t>
        </r>
      </text>
    </comment>
    <comment ref="P82" authorId="1" shapeId="0" xr:uid="{00000000-0006-0000-0000-000044030000}">
      <text>
        <r>
          <rPr>
            <sz val="11"/>
            <color indexed="8"/>
            <rFont val="Helvetica Neue"/>
          </rPr>
          <t>von Kleist, Björn:
CO2-Wert</t>
        </r>
      </text>
    </comment>
    <comment ref="Q82" authorId="1" shapeId="0" xr:uid="{00000000-0006-0000-0000-000045030000}">
      <text>
        <r>
          <rPr>
            <sz val="11"/>
            <color indexed="8"/>
            <rFont val="Helvetica Neue"/>
          </rPr>
          <t>von Kleist, Björn:
CO2-Wert</t>
        </r>
      </text>
    </comment>
    <comment ref="R82" authorId="1" shapeId="0" xr:uid="{00000000-0006-0000-0000-000046030000}">
      <text>
        <r>
          <rPr>
            <sz val="11"/>
            <color indexed="8"/>
            <rFont val="Helvetica Neue"/>
          </rPr>
          <t>von Kleist, Björn:
CO2-Wert</t>
        </r>
      </text>
    </comment>
    <comment ref="S82" authorId="1" shapeId="0" xr:uid="{00000000-0006-0000-0000-000047030000}">
      <text>
        <r>
          <rPr>
            <sz val="11"/>
            <color indexed="8"/>
            <rFont val="Helvetica Neue"/>
          </rPr>
          <t>von Kleist, Björn:
CO2-Wert</t>
        </r>
      </text>
    </comment>
    <comment ref="T82" authorId="1" shapeId="0" xr:uid="{00000000-0006-0000-0000-000048030000}">
      <text>
        <r>
          <rPr>
            <sz val="11"/>
            <color indexed="8"/>
            <rFont val="Helvetica Neue"/>
          </rPr>
          <t>von Kleist, Björn:
CO2-Wert</t>
        </r>
      </text>
    </comment>
    <comment ref="U82" authorId="1" shapeId="0" xr:uid="{00000000-0006-0000-0000-000049030000}">
      <text>
        <r>
          <rPr>
            <sz val="11"/>
            <color indexed="8"/>
            <rFont val="Helvetica Neue"/>
          </rPr>
          <t>von Kleist, Björn:
CO2-Wert</t>
        </r>
      </text>
    </comment>
    <comment ref="V82" authorId="1" shapeId="0" xr:uid="{00000000-0006-0000-0000-00004A030000}">
      <text>
        <r>
          <rPr>
            <sz val="11"/>
            <color indexed="8"/>
            <rFont val="Helvetica Neue"/>
          </rPr>
          <t>von Kleist, Björn:
CO2-Wert</t>
        </r>
      </text>
    </comment>
    <comment ref="W82" authorId="1" shapeId="0" xr:uid="{00000000-0006-0000-0000-00004B030000}">
      <text>
        <r>
          <rPr>
            <sz val="11"/>
            <color indexed="8"/>
            <rFont val="Helvetica Neue"/>
          </rPr>
          <t>von Kleist, Björn:
CO2-Wert</t>
        </r>
      </text>
    </comment>
    <comment ref="X82" authorId="1" shapeId="0" xr:uid="{00000000-0006-0000-0000-00004C030000}">
      <text>
        <r>
          <rPr>
            <sz val="11"/>
            <color indexed="8"/>
            <rFont val="Helvetica Neue"/>
          </rPr>
          <t>von Kleist, Björn:
CO2-Wert</t>
        </r>
      </text>
    </comment>
    <comment ref="Y82" authorId="1" shapeId="0" xr:uid="{00000000-0006-0000-0000-00004D030000}">
      <text>
        <r>
          <rPr>
            <sz val="11"/>
            <color indexed="8"/>
            <rFont val="Helvetica Neue"/>
          </rPr>
          <t>von Kleist, Björn:
CO2-Wert</t>
        </r>
      </text>
    </comment>
    <comment ref="Z82" authorId="1" shapeId="0" xr:uid="{00000000-0006-0000-0000-00004E030000}">
      <text>
        <r>
          <rPr>
            <sz val="11"/>
            <color indexed="8"/>
            <rFont val="Helvetica Neue"/>
          </rPr>
          <t>von Kleist, Björn:
CO2-Wert</t>
        </r>
      </text>
    </comment>
    <comment ref="I83" authorId="2" shapeId="0" xr:uid="{00000000-0006-0000-0000-00004F030000}">
      <text>
        <r>
          <rPr>
            <sz val="11"/>
            <color indexed="8"/>
            <rFont val="Helvetica Neue"/>
          </rPr>
          <t>Gairola, Krishan:
Textfeld</t>
        </r>
      </text>
    </comment>
    <comment ref="J83" authorId="2" shapeId="0" xr:uid="{00000000-0006-0000-0000-000050030000}">
      <text>
        <r>
          <rPr>
            <sz val="11"/>
            <color indexed="8"/>
            <rFont val="Helvetica Neue"/>
          </rPr>
          <t>Gairola, Krishan:
Textfeld</t>
        </r>
      </text>
    </comment>
    <comment ref="K83" authorId="2" shapeId="0" xr:uid="{00000000-0006-0000-0000-000051030000}">
      <text>
        <r>
          <rPr>
            <sz val="11"/>
            <color indexed="8"/>
            <rFont val="Helvetica Neue"/>
          </rPr>
          <t>Gairola, Krishan:
Textfeld</t>
        </r>
      </text>
    </comment>
    <comment ref="L83" authorId="2" shapeId="0" xr:uid="{00000000-0006-0000-0000-000052030000}">
      <text>
        <r>
          <rPr>
            <sz val="11"/>
            <color indexed="8"/>
            <rFont val="Helvetica Neue"/>
          </rPr>
          <t>Gairola, Krishan:
Textfeld</t>
        </r>
      </text>
    </comment>
    <comment ref="M83" authorId="2" shapeId="0" xr:uid="{00000000-0006-0000-0000-000053030000}">
      <text>
        <r>
          <rPr>
            <sz val="11"/>
            <color indexed="8"/>
            <rFont val="Helvetica Neue"/>
          </rPr>
          <t>Gairola, Krishan:
Textfeld</t>
        </r>
      </text>
    </comment>
    <comment ref="N83" authorId="2" shapeId="0" xr:uid="{00000000-0006-0000-0000-000054030000}">
      <text>
        <r>
          <rPr>
            <sz val="11"/>
            <color indexed="8"/>
            <rFont val="Helvetica Neue"/>
          </rPr>
          <t>Gairola, Krishan:
Textfeld</t>
        </r>
      </text>
    </comment>
    <comment ref="O83" authorId="2" shapeId="0" xr:uid="{00000000-0006-0000-0000-000055030000}">
      <text>
        <r>
          <rPr>
            <sz val="11"/>
            <color indexed="8"/>
            <rFont val="Helvetica Neue"/>
          </rPr>
          <t>Gairola, Krishan:
Textfeld</t>
        </r>
      </text>
    </comment>
    <comment ref="P83" authorId="2" shapeId="0" xr:uid="{00000000-0006-0000-0000-000056030000}">
      <text>
        <r>
          <rPr>
            <sz val="11"/>
            <color indexed="8"/>
            <rFont val="Helvetica Neue"/>
          </rPr>
          <t>Gairola, Krishan:
Textfeld</t>
        </r>
      </text>
    </comment>
    <comment ref="Q83" authorId="2" shapeId="0" xr:uid="{00000000-0006-0000-0000-000057030000}">
      <text>
        <r>
          <rPr>
            <sz val="11"/>
            <color indexed="8"/>
            <rFont val="Helvetica Neue"/>
          </rPr>
          <t>Gairola, Krishan:
Textfeld</t>
        </r>
      </text>
    </comment>
    <comment ref="R83" authorId="2" shapeId="0" xr:uid="{00000000-0006-0000-0000-000058030000}">
      <text>
        <r>
          <rPr>
            <sz val="11"/>
            <color indexed="8"/>
            <rFont val="Helvetica Neue"/>
          </rPr>
          <t>Gairola, Krishan:
Textfeld</t>
        </r>
      </text>
    </comment>
    <comment ref="S83" authorId="2" shapeId="0" xr:uid="{00000000-0006-0000-0000-000059030000}">
      <text>
        <r>
          <rPr>
            <sz val="11"/>
            <color indexed="8"/>
            <rFont val="Helvetica Neue"/>
          </rPr>
          <t>Gairola, Krishan:
Textfeld</t>
        </r>
      </text>
    </comment>
    <comment ref="T83" authorId="2" shapeId="0" xr:uid="{00000000-0006-0000-0000-00005A030000}">
      <text>
        <r>
          <rPr>
            <sz val="11"/>
            <color indexed="8"/>
            <rFont val="Helvetica Neue"/>
          </rPr>
          <t>Gairola, Krishan:
Textfeld</t>
        </r>
      </text>
    </comment>
    <comment ref="U83" authorId="2" shapeId="0" xr:uid="{00000000-0006-0000-0000-00005B030000}">
      <text>
        <r>
          <rPr>
            <sz val="11"/>
            <color indexed="8"/>
            <rFont val="Helvetica Neue"/>
          </rPr>
          <t>Gairola, Krishan:
Textfeld</t>
        </r>
      </text>
    </comment>
    <comment ref="V83" authorId="2" shapeId="0" xr:uid="{00000000-0006-0000-0000-00005C030000}">
      <text>
        <r>
          <rPr>
            <sz val="11"/>
            <color indexed="8"/>
            <rFont val="Helvetica Neue"/>
          </rPr>
          <t>Gairola, Krishan:
Textfeld</t>
        </r>
      </text>
    </comment>
    <comment ref="W83" authorId="2" shapeId="0" xr:uid="{00000000-0006-0000-0000-00005D030000}">
      <text>
        <r>
          <rPr>
            <sz val="11"/>
            <color indexed="8"/>
            <rFont val="Helvetica Neue"/>
          </rPr>
          <t>Gairola, Krishan:
Textfeld</t>
        </r>
      </text>
    </comment>
    <comment ref="X83" authorId="2" shapeId="0" xr:uid="{00000000-0006-0000-0000-00005E030000}">
      <text>
        <r>
          <rPr>
            <sz val="11"/>
            <color indexed="8"/>
            <rFont val="Helvetica Neue"/>
          </rPr>
          <t>Gairola, Krishan:
Textfeld</t>
        </r>
      </text>
    </comment>
    <comment ref="Y83" authorId="2" shapeId="0" xr:uid="{00000000-0006-0000-0000-00005F030000}">
      <text>
        <r>
          <rPr>
            <sz val="11"/>
            <color indexed="8"/>
            <rFont val="Helvetica Neue"/>
          </rPr>
          <t>Gairola, Krishan:
Textfeld</t>
        </r>
      </text>
    </comment>
    <comment ref="Z83" authorId="2" shapeId="0" xr:uid="{00000000-0006-0000-0000-000060030000}">
      <text>
        <r>
          <rPr>
            <sz val="11"/>
            <color indexed="8"/>
            <rFont val="Helvetica Neue"/>
          </rPr>
          <t>Gairola, Krishan:
Textfeld</t>
        </r>
      </text>
    </comment>
    <comment ref="I84" authorId="1" shapeId="0" xr:uid="{00000000-0006-0000-0000-000061030000}">
      <text>
        <r>
          <rPr>
            <sz val="11"/>
            <color indexed="8"/>
            <rFont val="Helvetica Neue"/>
          </rPr>
          <t>von Kleist, Björn:
CO2-Wert</t>
        </r>
      </text>
    </comment>
    <comment ref="J84" authorId="1" shapeId="0" xr:uid="{00000000-0006-0000-0000-000062030000}">
      <text>
        <r>
          <rPr>
            <sz val="11"/>
            <color indexed="8"/>
            <rFont val="Helvetica Neue"/>
          </rPr>
          <t>von Kleist, Björn:
CO2-Wert</t>
        </r>
      </text>
    </comment>
    <comment ref="K84" authorId="1" shapeId="0" xr:uid="{00000000-0006-0000-0000-000063030000}">
      <text>
        <r>
          <rPr>
            <sz val="11"/>
            <color indexed="8"/>
            <rFont val="Helvetica Neue"/>
          </rPr>
          <t>von Kleist, Björn:
CO2-Wert</t>
        </r>
      </text>
    </comment>
    <comment ref="L84" authorId="1" shapeId="0" xr:uid="{00000000-0006-0000-0000-000064030000}">
      <text>
        <r>
          <rPr>
            <sz val="11"/>
            <color indexed="8"/>
            <rFont val="Helvetica Neue"/>
          </rPr>
          <t>von Kleist, Björn:
CO2-Wert</t>
        </r>
      </text>
    </comment>
    <comment ref="M84" authorId="1" shapeId="0" xr:uid="{00000000-0006-0000-0000-000065030000}">
      <text>
        <r>
          <rPr>
            <sz val="11"/>
            <color indexed="8"/>
            <rFont val="Helvetica Neue"/>
          </rPr>
          <t>von Kleist, Björn:
CO2-Wert</t>
        </r>
      </text>
    </comment>
    <comment ref="N84" authorId="1" shapeId="0" xr:uid="{00000000-0006-0000-0000-000066030000}">
      <text>
        <r>
          <rPr>
            <sz val="11"/>
            <color indexed="8"/>
            <rFont val="Helvetica Neue"/>
          </rPr>
          <t>von Kleist, Björn:
CO2-Wert</t>
        </r>
      </text>
    </comment>
    <comment ref="O84" authorId="1" shapeId="0" xr:uid="{00000000-0006-0000-0000-000067030000}">
      <text>
        <r>
          <rPr>
            <sz val="11"/>
            <color indexed="8"/>
            <rFont val="Helvetica Neue"/>
          </rPr>
          <t>von Kleist, Björn:
CO2-Wert</t>
        </r>
      </text>
    </comment>
    <comment ref="P84" authorId="1" shapeId="0" xr:uid="{00000000-0006-0000-0000-000068030000}">
      <text>
        <r>
          <rPr>
            <sz val="11"/>
            <color indexed="8"/>
            <rFont val="Helvetica Neue"/>
          </rPr>
          <t>von Kleist, Björn:
CO2-Wert</t>
        </r>
      </text>
    </comment>
    <comment ref="Q84" authorId="1" shapeId="0" xr:uid="{00000000-0006-0000-0000-000069030000}">
      <text>
        <r>
          <rPr>
            <sz val="11"/>
            <color indexed="8"/>
            <rFont val="Helvetica Neue"/>
          </rPr>
          <t>von Kleist, Björn:
CO2-Wert</t>
        </r>
      </text>
    </comment>
    <comment ref="R84" authorId="1" shapeId="0" xr:uid="{00000000-0006-0000-0000-00006A030000}">
      <text>
        <r>
          <rPr>
            <sz val="11"/>
            <color indexed="8"/>
            <rFont val="Helvetica Neue"/>
          </rPr>
          <t>von Kleist, Björn:
CO2-Wert</t>
        </r>
      </text>
    </comment>
    <comment ref="S84" authorId="1" shapeId="0" xr:uid="{00000000-0006-0000-0000-00006B030000}">
      <text>
        <r>
          <rPr>
            <sz val="11"/>
            <color indexed="8"/>
            <rFont val="Helvetica Neue"/>
          </rPr>
          <t>von Kleist, Björn:
CO2-Wert</t>
        </r>
      </text>
    </comment>
    <comment ref="T84" authorId="1" shapeId="0" xr:uid="{00000000-0006-0000-0000-00006C030000}">
      <text>
        <r>
          <rPr>
            <sz val="11"/>
            <color indexed="8"/>
            <rFont val="Helvetica Neue"/>
          </rPr>
          <t>von Kleist, Björn:
CO2-Wert</t>
        </r>
      </text>
    </comment>
    <comment ref="U84" authorId="1" shapeId="0" xr:uid="{00000000-0006-0000-0000-00006D030000}">
      <text>
        <r>
          <rPr>
            <sz val="11"/>
            <color indexed="8"/>
            <rFont val="Helvetica Neue"/>
          </rPr>
          <t>von Kleist, Björn:
CO2-Wert</t>
        </r>
      </text>
    </comment>
    <comment ref="V84" authorId="1" shapeId="0" xr:uid="{00000000-0006-0000-0000-00006E030000}">
      <text>
        <r>
          <rPr>
            <sz val="11"/>
            <color indexed="8"/>
            <rFont val="Helvetica Neue"/>
          </rPr>
          <t>von Kleist, Björn:
CO2-Wert</t>
        </r>
      </text>
    </comment>
    <comment ref="W84" authorId="1" shapeId="0" xr:uid="{00000000-0006-0000-0000-00006F030000}">
      <text>
        <r>
          <rPr>
            <sz val="11"/>
            <color indexed="8"/>
            <rFont val="Helvetica Neue"/>
          </rPr>
          <t>von Kleist, Björn:
CO2-Wert</t>
        </r>
      </text>
    </comment>
    <comment ref="X84" authorId="1" shapeId="0" xr:uid="{00000000-0006-0000-0000-000070030000}">
      <text>
        <r>
          <rPr>
            <sz val="11"/>
            <color indexed="8"/>
            <rFont val="Helvetica Neue"/>
          </rPr>
          <t>von Kleist, Björn:
CO2-Wert</t>
        </r>
      </text>
    </comment>
    <comment ref="Y84" authorId="1" shapeId="0" xr:uid="{00000000-0006-0000-0000-000071030000}">
      <text>
        <r>
          <rPr>
            <sz val="11"/>
            <color indexed="8"/>
            <rFont val="Helvetica Neue"/>
          </rPr>
          <t>von Kleist, Björn:
CO2-Wert</t>
        </r>
      </text>
    </comment>
    <comment ref="Z84" authorId="1" shapeId="0" xr:uid="{00000000-0006-0000-0000-000072030000}">
      <text>
        <r>
          <rPr>
            <sz val="11"/>
            <color indexed="8"/>
            <rFont val="Helvetica Neue"/>
          </rPr>
          <t>von Kleist, Björn:
CO2-Wert</t>
        </r>
      </text>
    </comment>
    <comment ref="I85" authorId="2" shapeId="0" xr:uid="{00000000-0006-0000-0000-000073030000}">
      <text>
        <r>
          <rPr>
            <sz val="11"/>
            <color indexed="8"/>
            <rFont val="Helvetica Neue"/>
          </rPr>
          <t>Gairola, Krishan:
Textfeld</t>
        </r>
      </text>
    </comment>
    <comment ref="J85" authorId="2" shapeId="0" xr:uid="{00000000-0006-0000-0000-000074030000}">
      <text>
        <r>
          <rPr>
            <sz val="11"/>
            <color indexed="8"/>
            <rFont val="Helvetica Neue"/>
          </rPr>
          <t>Gairola, Krishan:
Textfeld</t>
        </r>
      </text>
    </comment>
    <comment ref="K85" authorId="2" shapeId="0" xr:uid="{00000000-0006-0000-0000-000075030000}">
      <text>
        <r>
          <rPr>
            <sz val="11"/>
            <color indexed="8"/>
            <rFont val="Helvetica Neue"/>
          </rPr>
          <t>Gairola, Krishan:
Textfeld</t>
        </r>
      </text>
    </comment>
    <comment ref="L85" authorId="2" shapeId="0" xr:uid="{00000000-0006-0000-0000-000076030000}">
      <text>
        <r>
          <rPr>
            <sz val="11"/>
            <color indexed="8"/>
            <rFont val="Helvetica Neue"/>
          </rPr>
          <t>Gairola, Krishan:
Textfeld</t>
        </r>
      </text>
    </comment>
    <comment ref="M85" authorId="2" shapeId="0" xr:uid="{00000000-0006-0000-0000-000077030000}">
      <text>
        <r>
          <rPr>
            <sz val="11"/>
            <color indexed="8"/>
            <rFont val="Helvetica Neue"/>
          </rPr>
          <t>Gairola, Krishan:
Textfeld</t>
        </r>
      </text>
    </comment>
    <comment ref="N85" authorId="2" shapeId="0" xr:uid="{00000000-0006-0000-0000-000078030000}">
      <text>
        <r>
          <rPr>
            <sz val="11"/>
            <color indexed="8"/>
            <rFont val="Helvetica Neue"/>
          </rPr>
          <t>Gairola, Krishan:
Textfeld</t>
        </r>
      </text>
    </comment>
    <comment ref="O85" authorId="2" shapeId="0" xr:uid="{00000000-0006-0000-0000-000079030000}">
      <text>
        <r>
          <rPr>
            <sz val="11"/>
            <color indexed="8"/>
            <rFont val="Helvetica Neue"/>
          </rPr>
          <t>Gairola, Krishan:
Textfeld</t>
        </r>
      </text>
    </comment>
    <comment ref="P85" authorId="2" shapeId="0" xr:uid="{00000000-0006-0000-0000-00007A030000}">
      <text>
        <r>
          <rPr>
            <sz val="11"/>
            <color indexed="8"/>
            <rFont val="Helvetica Neue"/>
          </rPr>
          <t>Gairola, Krishan:
Textfeld</t>
        </r>
      </text>
    </comment>
    <comment ref="Q85" authorId="2" shapeId="0" xr:uid="{00000000-0006-0000-0000-00007B030000}">
      <text>
        <r>
          <rPr>
            <sz val="11"/>
            <color indexed="8"/>
            <rFont val="Helvetica Neue"/>
          </rPr>
          <t>Gairola, Krishan:
Textfeld</t>
        </r>
      </text>
    </comment>
    <comment ref="R85" authorId="2" shapeId="0" xr:uid="{00000000-0006-0000-0000-00007C030000}">
      <text>
        <r>
          <rPr>
            <sz val="11"/>
            <color indexed="8"/>
            <rFont val="Helvetica Neue"/>
          </rPr>
          <t>Gairola, Krishan:
Textfeld</t>
        </r>
      </text>
    </comment>
    <comment ref="S85" authorId="2" shapeId="0" xr:uid="{00000000-0006-0000-0000-00007D030000}">
      <text>
        <r>
          <rPr>
            <sz val="11"/>
            <color indexed="8"/>
            <rFont val="Helvetica Neue"/>
          </rPr>
          <t>Gairola, Krishan:
Textfeld</t>
        </r>
      </text>
    </comment>
    <comment ref="T85" authorId="2" shapeId="0" xr:uid="{00000000-0006-0000-0000-00007E030000}">
      <text>
        <r>
          <rPr>
            <sz val="11"/>
            <color indexed="8"/>
            <rFont val="Helvetica Neue"/>
          </rPr>
          <t>Gairola, Krishan:
Textfeld</t>
        </r>
      </text>
    </comment>
    <comment ref="U85" authorId="2" shapeId="0" xr:uid="{00000000-0006-0000-0000-00007F030000}">
      <text>
        <r>
          <rPr>
            <sz val="11"/>
            <color indexed="8"/>
            <rFont val="Helvetica Neue"/>
          </rPr>
          <t>Gairola, Krishan:
Textfeld</t>
        </r>
      </text>
    </comment>
    <comment ref="V85" authorId="2" shapeId="0" xr:uid="{00000000-0006-0000-0000-000080030000}">
      <text>
        <r>
          <rPr>
            <sz val="11"/>
            <color indexed="8"/>
            <rFont val="Helvetica Neue"/>
          </rPr>
          <t>Gairola, Krishan:
Textfeld</t>
        </r>
      </text>
    </comment>
    <comment ref="W85" authorId="2" shapeId="0" xr:uid="{00000000-0006-0000-0000-000081030000}">
      <text>
        <r>
          <rPr>
            <sz val="11"/>
            <color indexed="8"/>
            <rFont val="Helvetica Neue"/>
          </rPr>
          <t>Gairola, Krishan:
Textfeld</t>
        </r>
      </text>
    </comment>
    <comment ref="X85" authorId="2" shapeId="0" xr:uid="{00000000-0006-0000-0000-000082030000}">
      <text>
        <r>
          <rPr>
            <sz val="11"/>
            <color indexed="8"/>
            <rFont val="Helvetica Neue"/>
          </rPr>
          <t>Gairola, Krishan:
Textfeld</t>
        </r>
      </text>
    </comment>
    <comment ref="Y85" authorId="2" shapeId="0" xr:uid="{00000000-0006-0000-0000-000083030000}">
      <text>
        <r>
          <rPr>
            <sz val="11"/>
            <color indexed="8"/>
            <rFont val="Helvetica Neue"/>
          </rPr>
          <t>Gairola, Krishan:
Textfeld</t>
        </r>
      </text>
    </comment>
    <comment ref="Z85" authorId="2" shapeId="0" xr:uid="{00000000-0006-0000-0000-000084030000}">
      <text>
        <r>
          <rPr>
            <sz val="11"/>
            <color indexed="8"/>
            <rFont val="Helvetica Neue"/>
          </rPr>
          <t>Gairola, Krishan:
Textfeld</t>
        </r>
      </text>
    </comment>
    <comment ref="I86" authorId="1" shapeId="0" xr:uid="{00000000-0006-0000-0000-000085030000}">
      <text>
        <r>
          <rPr>
            <sz val="11"/>
            <color indexed="8"/>
            <rFont val="Helvetica Neue"/>
          </rPr>
          <t>von Kleist, Björn:
CO2-Wert</t>
        </r>
      </text>
    </comment>
    <comment ref="J86" authorId="1" shapeId="0" xr:uid="{00000000-0006-0000-0000-000086030000}">
      <text>
        <r>
          <rPr>
            <sz val="11"/>
            <color indexed="8"/>
            <rFont val="Helvetica Neue"/>
          </rPr>
          <t>von Kleist, Björn:
CO2-Wert</t>
        </r>
      </text>
    </comment>
    <comment ref="K86" authorId="1" shapeId="0" xr:uid="{00000000-0006-0000-0000-000087030000}">
      <text>
        <r>
          <rPr>
            <sz val="11"/>
            <color indexed="8"/>
            <rFont val="Helvetica Neue"/>
          </rPr>
          <t>von Kleist, Björn:
CO2-Wert</t>
        </r>
      </text>
    </comment>
    <comment ref="L86" authorId="1" shapeId="0" xr:uid="{00000000-0006-0000-0000-000088030000}">
      <text>
        <r>
          <rPr>
            <sz val="11"/>
            <color indexed="8"/>
            <rFont val="Helvetica Neue"/>
          </rPr>
          <t>von Kleist, Björn:
CO2-Wert</t>
        </r>
      </text>
    </comment>
    <comment ref="M86" authorId="1" shapeId="0" xr:uid="{00000000-0006-0000-0000-000089030000}">
      <text>
        <r>
          <rPr>
            <sz val="11"/>
            <color indexed="8"/>
            <rFont val="Helvetica Neue"/>
          </rPr>
          <t>von Kleist, Björn:
CO2-Wert</t>
        </r>
      </text>
    </comment>
    <comment ref="N86" authorId="1" shapeId="0" xr:uid="{00000000-0006-0000-0000-00008A030000}">
      <text>
        <r>
          <rPr>
            <sz val="11"/>
            <color indexed="8"/>
            <rFont val="Helvetica Neue"/>
          </rPr>
          <t>von Kleist, Björn:
CO2-Wert</t>
        </r>
      </text>
    </comment>
    <comment ref="O86" authorId="1" shapeId="0" xr:uid="{00000000-0006-0000-0000-00008B030000}">
      <text>
        <r>
          <rPr>
            <sz val="11"/>
            <color indexed="8"/>
            <rFont val="Helvetica Neue"/>
          </rPr>
          <t>von Kleist, Björn:
CO2-Wert</t>
        </r>
      </text>
    </comment>
    <comment ref="P86" authorId="1" shapeId="0" xr:uid="{00000000-0006-0000-0000-00008C030000}">
      <text>
        <r>
          <rPr>
            <sz val="11"/>
            <color indexed="8"/>
            <rFont val="Helvetica Neue"/>
          </rPr>
          <t>von Kleist, Björn:
CO2-Wert</t>
        </r>
      </text>
    </comment>
    <comment ref="Q86" authorId="1" shapeId="0" xr:uid="{00000000-0006-0000-0000-00008D030000}">
      <text>
        <r>
          <rPr>
            <sz val="11"/>
            <color indexed="8"/>
            <rFont val="Helvetica Neue"/>
          </rPr>
          <t>von Kleist, Björn:
CO2-Wert</t>
        </r>
      </text>
    </comment>
    <comment ref="R86" authorId="1" shapeId="0" xr:uid="{00000000-0006-0000-0000-00008E030000}">
      <text>
        <r>
          <rPr>
            <sz val="11"/>
            <color indexed="8"/>
            <rFont val="Helvetica Neue"/>
          </rPr>
          <t>von Kleist, Björn:
CO2-Wert</t>
        </r>
      </text>
    </comment>
    <comment ref="S86" authorId="1" shapeId="0" xr:uid="{00000000-0006-0000-0000-00008F030000}">
      <text>
        <r>
          <rPr>
            <sz val="11"/>
            <color indexed="8"/>
            <rFont val="Helvetica Neue"/>
          </rPr>
          <t>von Kleist, Björn:
CO2-Wert</t>
        </r>
      </text>
    </comment>
    <comment ref="T86" authorId="1" shapeId="0" xr:uid="{00000000-0006-0000-0000-000090030000}">
      <text>
        <r>
          <rPr>
            <sz val="11"/>
            <color indexed="8"/>
            <rFont val="Helvetica Neue"/>
          </rPr>
          <t>von Kleist, Björn:
CO2-Wert</t>
        </r>
      </text>
    </comment>
    <comment ref="U86" authorId="1" shapeId="0" xr:uid="{00000000-0006-0000-0000-000091030000}">
      <text>
        <r>
          <rPr>
            <sz val="11"/>
            <color indexed="8"/>
            <rFont val="Helvetica Neue"/>
          </rPr>
          <t>von Kleist, Björn:
CO2-Wert</t>
        </r>
      </text>
    </comment>
    <comment ref="V86" authorId="1" shapeId="0" xr:uid="{00000000-0006-0000-0000-000092030000}">
      <text>
        <r>
          <rPr>
            <sz val="11"/>
            <color indexed="8"/>
            <rFont val="Helvetica Neue"/>
          </rPr>
          <t>von Kleist, Björn:
CO2-Wert</t>
        </r>
      </text>
    </comment>
    <comment ref="W86" authorId="1" shapeId="0" xr:uid="{00000000-0006-0000-0000-000093030000}">
      <text>
        <r>
          <rPr>
            <sz val="11"/>
            <color indexed="8"/>
            <rFont val="Helvetica Neue"/>
          </rPr>
          <t>von Kleist, Björn:
CO2-Wert</t>
        </r>
      </text>
    </comment>
    <comment ref="X86" authorId="1" shapeId="0" xr:uid="{00000000-0006-0000-0000-000094030000}">
      <text>
        <r>
          <rPr>
            <sz val="11"/>
            <color indexed="8"/>
            <rFont val="Helvetica Neue"/>
          </rPr>
          <t>von Kleist, Björn:
CO2-Wert</t>
        </r>
      </text>
    </comment>
    <comment ref="Y86" authorId="1" shapeId="0" xr:uid="{00000000-0006-0000-0000-000095030000}">
      <text>
        <r>
          <rPr>
            <sz val="11"/>
            <color indexed="8"/>
            <rFont val="Helvetica Neue"/>
          </rPr>
          <t>von Kleist, Björn:
CO2-Wert</t>
        </r>
      </text>
    </comment>
    <comment ref="Z86" authorId="1" shapeId="0" xr:uid="{00000000-0006-0000-0000-000096030000}">
      <text>
        <r>
          <rPr>
            <sz val="11"/>
            <color indexed="8"/>
            <rFont val="Helvetica Neue"/>
          </rPr>
          <t>von Kleist, Björn:
CO2-Wert</t>
        </r>
      </text>
    </comment>
    <comment ref="I87" authorId="2" shapeId="0" xr:uid="{00000000-0006-0000-0000-000097030000}">
      <text>
        <r>
          <rPr>
            <sz val="11"/>
            <color indexed="8"/>
            <rFont val="Helvetica Neue"/>
          </rPr>
          <t>Gairola, Krishan:
Textfeld</t>
        </r>
      </text>
    </comment>
    <comment ref="J87" authorId="2" shapeId="0" xr:uid="{00000000-0006-0000-0000-000098030000}">
      <text>
        <r>
          <rPr>
            <sz val="11"/>
            <color indexed="8"/>
            <rFont val="Helvetica Neue"/>
          </rPr>
          <t>Gairola, Krishan:
Textfeld</t>
        </r>
      </text>
    </comment>
    <comment ref="K87" authorId="2" shapeId="0" xr:uid="{00000000-0006-0000-0000-000099030000}">
      <text>
        <r>
          <rPr>
            <sz val="11"/>
            <color indexed="8"/>
            <rFont val="Helvetica Neue"/>
          </rPr>
          <t>Gairola, Krishan:
Textfeld</t>
        </r>
      </text>
    </comment>
    <comment ref="L87" authorId="2" shapeId="0" xr:uid="{00000000-0006-0000-0000-00009A030000}">
      <text>
        <r>
          <rPr>
            <sz val="11"/>
            <color indexed="8"/>
            <rFont val="Helvetica Neue"/>
          </rPr>
          <t>Gairola, Krishan:
Textfeld</t>
        </r>
      </text>
    </comment>
    <comment ref="M87" authorId="2" shapeId="0" xr:uid="{00000000-0006-0000-0000-00009B030000}">
      <text>
        <r>
          <rPr>
            <sz val="11"/>
            <color indexed="8"/>
            <rFont val="Helvetica Neue"/>
          </rPr>
          <t>Gairola, Krishan:
Textfeld</t>
        </r>
      </text>
    </comment>
    <comment ref="N87" authorId="2" shapeId="0" xr:uid="{00000000-0006-0000-0000-00009C030000}">
      <text>
        <r>
          <rPr>
            <sz val="11"/>
            <color indexed="8"/>
            <rFont val="Helvetica Neue"/>
          </rPr>
          <t>Gairola, Krishan:
Textfeld</t>
        </r>
      </text>
    </comment>
    <comment ref="O87" authorId="2" shapeId="0" xr:uid="{00000000-0006-0000-0000-00009D030000}">
      <text>
        <r>
          <rPr>
            <sz val="11"/>
            <color indexed="8"/>
            <rFont val="Helvetica Neue"/>
          </rPr>
          <t>Gairola, Krishan:
Textfeld</t>
        </r>
      </text>
    </comment>
    <comment ref="P87" authorId="2" shapeId="0" xr:uid="{00000000-0006-0000-0000-00009E030000}">
      <text>
        <r>
          <rPr>
            <sz val="11"/>
            <color indexed="8"/>
            <rFont val="Helvetica Neue"/>
          </rPr>
          <t>Gairola, Krishan:
Textfeld</t>
        </r>
      </text>
    </comment>
    <comment ref="Q87" authorId="2" shapeId="0" xr:uid="{00000000-0006-0000-0000-00009F030000}">
      <text>
        <r>
          <rPr>
            <sz val="11"/>
            <color indexed="8"/>
            <rFont val="Helvetica Neue"/>
          </rPr>
          <t>Gairola, Krishan:
Textfeld</t>
        </r>
      </text>
    </comment>
    <comment ref="R87" authorId="2" shapeId="0" xr:uid="{00000000-0006-0000-0000-0000A0030000}">
      <text>
        <r>
          <rPr>
            <sz val="11"/>
            <color indexed="8"/>
            <rFont val="Helvetica Neue"/>
          </rPr>
          <t>Gairola, Krishan:
Textfeld</t>
        </r>
      </text>
    </comment>
    <comment ref="S87" authorId="2" shapeId="0" xr:uid="{00000000-0006-0000-0000-0000A1030000}">
      <text>
        <r>
          <rPr>
            <sz val="11"/>
            <color indexed="8"/>
            <rFont val="Helvetica Neue"/>
          </rPr>
          <t>Gairola, Krishan:
Textfeld</t>
        </r>
      </text>
    </comment>
    <comment ref="T87" authorId="2" shapeId="0" xr:uid="{00000000-0006-0000-0000-0000A2030000}">
      <text>
        <r>
          <rPr>
            <sz val="11"/>
            <color indexed="8"/>
            <rFont val="Helvetica Neue"/>
          </rPr>
          <t>Gairola, Krishan:
Textfeld</t>
        </r>
      </text>
    </comment>
    <comment ref="U87" authorId="2" shapeId="0" xr:uid="{00000000-0006-0000-0000-0000A3030000}">
      <text>
        <r>
          <rPr>
            <sz val="11"/>
            <color indexed="8"/>
            <rFont val="Helvetica Neue"/>
          </rPr>
          <t>Gairola, Krishan:
Textfeld</t>
        </r>
      </text>
    </comment>
    <comment ref="V87" authorId="2" shapeId="0" xr:uid="{00000000-0006-0000-0000-0000A4030000}">
      <text>
        <r>
          <rPr>
            <sz val="11"/>
            <color indexed="8"/>
            <rFont val="Helvetica Neue"/>
          </rPr>
          <t>Gairola, Krishan:
Textfeld</t>
        </r>
      </text>
    </comment>
    <comment ref="W87" authorId="2" shapeId="0" xr:uid="{00000000-0006-0000-0000-0000A5030000}">
      <text>
        <r>
          <rPr>
            <sz val="11"/>
            <color indexed="8"/>
            <rFont val="Helvetica Neue"/>
          </rPr>
          <t>Gairola, Krishan:
Textfeld</t>
        </r>
      </text>
    </comment>
    <comment ref="X87" authorId="2" shapeId="0" xr:uid="{00000000-0006-0000-0000-0000A6030000}">
      <text>
        <r>
          <rPr>
            <sz val="11"/>
            <color indexed="8"/>
            <rFont val="Helvetica Neue"/>
          </rPr>
          <t>Gairola, Krishan:
Textfeld</t>
        </r>
      </text>
    </comment>
    <comment ref="Y87" authorId="2" shapeId="0" xr:uid="{00000000-0006-0000-0000-0000A7030000}">
      <text>
        <r>
          <rPr>
            <sz val="11"/>
            <color indexed="8"/>
            <rFont val="Helvetica Neue"/>
          </rPr>
          <t>Gairola, Krishan:
Textfeld</t>
        </r>
      </text>
    </comment>
    <comment ref="Z87" authorId="2" shapeId="0" xr:uid="{00000000-0006-0000-0000-0000A8030000}">
      <text>
        <r>
          <rPr>
            <sz val="11"/>
            <color indexed="8"/>
            <rFont val="Helvetica Neue"/>
          </rPr>
          <t>Gairola, Krishan:
Textfeld</t>
        </r>
      </text>
    </comment>
    <comment ref="I88" authorId="1" shapeId="0" xr:uid="{00000000-0006-0000-0000-0000A9030000}">
      <text>
        <r>
          <rPr>
            <sz val="11"/>
            <color indexed="8"/>
            <rFont val="Helvetica Neue"/>
          </rPr>
          <t>von Kleist, Björn:
CO2-Wert</t>
        </r>
      </text>
    </comment>
    <comment ref="J88" authorId="1" shapeId="0" xr:uid="{00000000-0006-0000-0000-0000AA030000}">
      <text>
        <r>
          <rPr>
            <sz val="11"/>
            <color indexed="8"/>
            <rFont val="Helvetica Neue"/>
          </rPr>
          <t>von Kleist, Björn:
CO2-Wert</t>
        </r>
      </text>
    </comment>
    <comment ref="K88" authorId="1" shapeId="0" xr:uid="{00000000-0006-0000-0000-0000AB030000}">
      <text>
        <r>
          <rPr>
            <sz val="11"/>
            <color indexed="8"/>
            <rFont val="Helvetica Neue"/>
          </rPr>
          <t>von Kleist, Björn:
CO2-Wert</t>
        </r>
      </text>
    </comment>
    <comment ref="L88" authorId="1" shapeId="0" xr:uid="{00000000-0006-0000-0000-0000AC030000}">
      <text>
        <r>
          <rPr>
            <sz val="11"/>
            <color indexed="8"/>
            <rFont val="Helvetica Neue"/>
          </rPr>
          <t>von Kleist, Björn:
CO2-Wert</t>
        </r>
      </text>
    </comment>
    <comment ref="M88" authorId="1" shapeId="0" xr:uid="{00000000-0006-0000-0000-0000AD030000}">
      <text>
        <r>
          <rPr>
            <sz val="11"/>
            <color indexed="8"/>
            <rFont val="Helvetica Neue"/>
          </rPr>
          <t>von Kleist, Björn:
CO2-Wert</t>
        </r>
      </text>
    </comment>
    <comment ref="N88" authorId="1" shapeId="0" xr:uid="{00000000-0006-0000-0000-0000AE030000}">
      <text>
        <r>
          <rPr>
            <sz val="11"/>
            <color indexed="8"/>
            <rFont val="Helvetica Neue"/>
          </rPr>
          <t>von Kleist, Björn:
CO2-Wert</t>
        </r>
      </text>
    </comment>
    <comment ref="O88" authorId="1" shapeId="0" xr:uid="{00000000-0006-0000-0000-0000AF030000}">
      <text>
        <r>
          <rPr>
            <sz val="11"/>
            <color indexed="8"/>
            <rFont val="Helvetica Neue"/>
          </rPr>
          <t>von Kleist, Björn:
CO2-Wert</t>
        </r>
      </text>
    </comment>
    <comment ref="P88" authorId="1" shapeId="0" xr:uid="{00000000-0006-0000-0000-0000B0030000}">
      <text>
        <r>
          <rPr>
            <sz val="11"/>
            <color indexed="8"/>
            <rFont val="Helvetica Neue"/>
          </rPr>
          <t>von Kleist, Björn:
CO2-Wert</t>
        </r>
      </text>
    </comment>
    <comment ref="Q88" authorId="1" shapeId="0" xr:uid="{00000000-0006-0000-0000-0000B1030000}">
      <text>
        <r>
          <rPr>
            <sz val="11"/>
            <color indexed="8"/>
            <rFont val="Helvetica Neue"/>
          </rPr>
          <t>von Kleist, Björn:
CO2-Wert</t>
        </r>
      </text>
    </comment>
    <comment ref="R88" authorId="1" shapeId="0" xr:uid="{00000000-0006-0000-0000-0000B2030000}">
      <text>
        <r>
          <rPr>
            <sz val="11"/>
            <color indexed="8"/>
            <rFont val="Helvetica Neue"/>
          </rPr>
          <t>von Kleist, Björn:
CO2-Wert</t>
        </r>
      </text>
    </comment>
    <comment ref="S88" authorId="1" shapeId="0" xr:uid="{00000000-0006-0000-0000-0000B3030000}">
      <text>
        <r>
          <rPr>
            <sz val="11"/>
            <color indexed="8"/>
            <rFont val="Helvetica Neue"/>
          </rPr>
          <t>von Kleist, Björn:
CO2-Wert</t>
        </r>
      </text>
    </comment>
    <comment ref="T88" authorId="1" shapeId="0" xr:uid="{00000000-0006-0000-0000-0000B4030000}">
      <text>
        <r>
          <rPr>
            <sz val="11"/>
            <color indexed="8"/>
            <rFont val="Helvetica Neue"/>
          </rPr>
          <t>von Kleist, Björn:
CO2-Wert</t>
        </r>
      </text>
    </comment>
    <comment ref="U88" authorId="1" shapeId="0" xr:uid="{00000000-0006-0000-0000-0000B5030000}">
      <text>
        <r>
          <rPr>
            <sz val="11"/>
            <color indexed="8"/>
            <rFont val="Helvetica Neue"/>
          </rPr>
          <t>von Kleist, Björn:
CO2-Wert</t>
        </r>
      </text>
    </comment>
    <comment ref="V88" authorId="1" shapeId="0" xr:uid="{00000000-0006-0000-0000-0000B6030000}">
      <text>
        <r>
          <rPr>
            <sz val="11"/>
            <color indexed="8"/>
            <rFont val="Helvetica Neue"/>
          </rPr>
          <t>von Kleist, Björn:
CO2-Wert</t>
        </r>
      </text>
    </comment>
    <comment ref="W88" authorId="1" shapeId="0" xr:uid="{00000000-0006-0000-0000-0000B7030000}">
      <text>
        <r>
          <rPr>
            <sz val="11"/>
            <color indexed="8"/>
            <rFont val="Helvetica Neue"/>
          </rPr>
          <t>von Kleist, Björn:
CO2-Wert</t>
        </r>
      </text>
    </comment>
    <comment ref="X88" authorId="1" shapeId="0" xr:uid="{00000000-0006-0000-0000-0000B8030000}">
      <text>
        <r>
          <rPr>
            <sz val="11"/>
            <color indexed="8"/>
            <rFont val="Helvetica Neue"/>
          </rPr>
          <t>von Kleist, Björn:
CO2-Wert</t>
        </r>
      </text>
    </comment>
    <comment ref="Y88" authorId="1" shapeId="0" xr:uid="{00000000-0006-0000-0000-0000B9030000}">
      <text>
        <r>
          <rPr>
            <sz val="11"/>
            <color indexed="8"/>
            <rFont val="Helvetica Neue"/>
          </rPr>
          <t>von Kleist, Björn:
CO2-Wert</t>
        </r>
      </text>
    </comment>
    <comment ref="Z88" authorId="1" shapeId="0" xr:uid="{00000000-0006-0000-0000-0000BA030000}">
      <text>
        <r>
          <rPr>
            <sz val="11"/>
            <color indexed="8"/>
            <rFont val="Helvetica Neue"/>
          </rPr>
          <t>von Kleist, Björn:
CO2-Wert</t>
        </r>
      </text>
    </comment>
    <comment ref="I89" authorId="2" shapeId="0" xr:uid="{00000000-0006-0000-0000-0000BB030000}">
      <text>
        <r>
          <rPr>
            <sz val="11"/>
            <color indexed="8"/>
            <rFont val="Helvetica Neue"/>
          </rPr>
          <t>Gairola, Krishan:
Textfeld</t>
        </r>
      </text>
    </comment>
    <comment ref="J89" authorId="2" shapeId="0" xr:uid="{00000000-0006-0000-0000-0000BC030000}">
      <text>
        <r>
          <rPr>
            <sz val="11"/>
            <color indexed="8"/>
            <rFont val="Helvetica Neue"/>
          </rPr>
          <t>Gairola, Krishan:
Textfeld</t>
        </r>
      </text>
    </comment>
    <comment ref="K89" authorId="2" shapeId="0" xr:uid="{00000000-0006-0000-0000-0000BD030000}">
      <text>
        <r>
          <rPr>
            <sz val="11"/>
            <color indexed="8"/>
            <rFont val="Helvetica Neue"/>
          </rPr>
          <t>Gairola, Krishan:
Textfeld</t>
        </r>
      </text>
    </comment>
    <comment ref="L89" authorId="2" shapeId="0" xr:uid="{00000000-0006-0000-0000-0000BE030000}">
      <text>
        <r>
          <rPr>
            <sz val="11"/>
            <color indexed="8"/>
            <rFont val="Helvetica Neue"/>
          </rPr>
          <t>Gairola, Krishan:
Textfeld</t>
        </r>
      </text>
    </comment>
    <comment ref="M89" authorId="2" shapeId="0" xr:uid="{00000000-0006-0000-0000-0000BF030000}">
      <text>
        <r>
          <rPr>
            <sz val="11"/>
            <color indexed="8"/>
            <rFont val="Helvetica Neue"/>
          </rPr>
          <t>Gairola, Krishan:
Textfeld</t>
        </r>
      </text>
    </comment>
    <comment ref="N89" authorId="2" shapeId="0" xr:uid="{00000000-0006-0000-0000-0000C0030000}">
      <text>
        <r>
          <rPr>
            <sz val="11"/>
            <color indexed="8"/>
            <rFont val="Helvetica Neue"/>
          </rPr>
          <t>Gairola, Krishan:
Textfeld</t>
        </r>
      </text>
    </comment>
    <comment ref="O89" authorId="2" shapeId="0" xr:uid="{00000000-0006-0000-0000-0000C1030000}">
      <text>
        <r>
          <rPr>
            <sz val="11"/>
            <color indexed="8"/>
            <rFont val="Helvetica Neue"/>
          </rPr>
          <t>Gairola, Krishan:
Textfeld</t>
        </r>
      </text>
    </comment>
    <comment ref="P89" authorId="2" shapeId="0" xr:uid="{00000000-0006-0000-0000-0000C2030000}">
      <text>
        <r>
          <rPr>
            <sz val="11"/>
            <color indexed="8"/>
            <rFont val="Helvetica Neue"/>
          </rPr>
          <t>Gairola, Krishan:
Textfeld</t>
        </r>
      </text>
    </comment>
    <comment ref="Q89" authorId="2" shapeId="0" xr:uid="{00000000-0006-0000-0000-0000C3030000}">
      <text>
        <r>
          <rPr>
            <sz val="11"/>
            <color indexed="8"/>
            <rFont val="Helvetica Neue"/>
          </rPr>
          <t>Gairola, Krishan:
Textfeld</t>
        </r>
      </text>
    </comment>
    <comment ref="R89" authorId="2" shapeId="0" xr:uid="{00000000-0006-0000-0000-0000C4030000}">
      <text>
        <r>
          <rPr>
            <sz val="11"/>
            <color indexed="8"/>
            <rFont val="Helvetica Neue"/>
          </rPr>
          <t>Gairola, Krishan:
Textfeld</t>
        </r>
      </text>
    </comment>
    <comment ref="S89" authorId="2" shapeId="0" xr:uid="{00000000-0006-0000-0000-0000C5030000}">
      <text>
        <r>
          <rPr>
            <sz val="11"/>
            <color indexed="8"/>
            <rFont val="Helvetica Neue"/>
          </rPr>
          <t>Gairola, Krishan:
Textfeld</t>
        </r>
      </text>
    </comment>
    <comment ref="T89" authorId="2" shapeId="0" xr:uid="{00000000-0006-0000-0000-0000C6030000}">
      <text>
        <r>
          <rPr>
            <sz val="11"/>
            <color indexed="8"/>
            <rFont val="Helvetica Neue"/>
          </rPr>
          <t>Gairola, Krishan:
Textfeld</t>
        </r>
      </text>
    </comment>
    <comment ref="U89" authorId="2" shapeId="0" xr:uid="{00000000-0006-0000-0000-0000C7030000}">
      <text>
        <r>
          <rPr>
            <sz val="11"/>
            <color indexed="8"/>
            <rFont val="Helvetica Neue"/>
          </rPr>
          <t>Gairola, Krishan:
Textfeld</t>
        </r>
      </text>
    </comment>
    <comment ref="V89" authorId="2" shapeId="0" xr:uid="{00000000-0006-0000-0000-0000C8030000}">
      <text>
        <r>
          <rPr>
            <sz val="11"/>
            <color indexed="8"/>
            <rFont val="Helvetica Neue"/>
          </rPr>
          <t>Gairola, Krishan:
Textfeld</t>
        </r>
      </text>
    </comment>
    <comment ref="W89" authorId="2" shapeId="0" xr:uid="{00000000-0006-0000-0000-0000C9030000}">
      <text>
        <r>
          <rPr>
            <sz val="11"/>
            <color indexed="8"/>
            <rFont val="Helvetica Neue"/>
          </rPr>
          <t>Gairola, Krishan:
Textfeld</t>
        </r>
      </text>
    </comment>
    <comment ref="X89" authorId="2" shapeId="0" xr:uid="{00000000-0006-0000-0000-0000CA030000}">
      <text>
        <r>
          <rPr>
            <sz val="11"/>
            <color indexed="8"/>
            <rFont val="Helvetica Neue"/>
          </rPr>
          <t>Gairola, Krishan:
Textfeld</t>
        </r>
      </text>
    </comment>
    <comment ref="Y89" authorId="2" shapeId="0" xr:uid="{00000000-0006-0000-0000-0000CB030000}">
      <text>
        <r>
          <rPr>
            <sz val="11"/>
            <color indexed="8"/>
            <rFont val="Helvetica Neue"/>
          </rPr>
          <t>Gairola, Krishan:
Textfeld</t>
        </r>
      </text>
    </comment>
    <comment ref="Z89" authorId="2" shapeId="0" xr:uid="{00000000-0006-0000-0000-0000CC030000}">
      <text>
        <r>
          <rPr>
            <sz val="11"/>
            <color indexed="8"/>
            <rFont val="Helvetica Neue"/>
          </rPr>
          <t>Gairola, Krishan:
Textfeld</t>
        </r>
      </text>
    </comment>
    <comment ref="I90" authorId="1" shapeId="0" xr:uid="{00000000-0006-0000-0000-0000CD030000}">
      <text>
        <r>
          <rPr>
            <sz val="11"/>
            <color indexed="8"/>
            <rFont val="Helvetica Neue"/>
          </rPr>
          <t>von Kleist, Björn:
CO2-Wert</t>
        </r>
      </text>
    </comment>
    <comment ref="J90" authorId="1" shapeId="0" xr:uid="{00000000-0006-0000-0000-0000CE030000}">
      <text>
        <r>
          <rPr>
            <sz val="11"/>
            <color indexed="8"/>
            <rFont val="Helvetica Neue"/>
          </rPr>
          <t>von Kleist, Björn:
CO2-Wert</t>
        </r>
      </text>
    </comment>
    <comment ref="K90" authorId="1" shapeId="0" xr:uid="{00000000-0006-0000-0000-0000CF030000}">
      <text>
        <r>
          <rPr>
            <sz val="11"/>
            <color indexed="8"/>
            <rFont val="Helvetica Neue"/>
          </rPr>
          <t>von Kleist, Björn:
CO2-Wert</t>
        </r>
      </text>
    </comment>
    <comment ref="L90" authorId="1" shapeId="0" xr:uid="{00000000-0006-0000-0000-0000D0030000}">
      <text>
        <r>
          <rPr>
            <sz val="11"/>
            <color indexed="8"/>
            <rFont val="Helvetica Neue"/>
          </rPr>
          <t>von Kleist, Björn:
CO2-Wert</t>
        </r>
      </text>
    </comment>
    <comment ref="M90" authorId="1" shapeId="0" xr:uid="{00000000-0006-0000-0000-0000D1030000}">
      <text>
        <r>
          <rPr>
            <sz val="11"/>
            <color indexed="8"/>
            <rFont val="Helvetica Neue"/>
          </rPr>
          <t>von Kleist, Björn:
CO2-Wert</t>
        </r>
      </text>
    </comment>
    <comment ref="N90" authorId="1" shapeId="0" xr:uid="{00000000-0006-0000-0000-0000D2030000}">
      <text>
        <r>
          <rPr>
            <sz val="11"/>
            <color indexed="8"/>
            <rFont val="Helvetica Neue"/>
          </rPr>
          <t>von Kleist, Björn:
CO2-Wert</t>
        </r>
      </text>
    </comment>
    <comment ref="O90" authorId="1" shapeId="0" xr:uid="{00000000-0006-0000-0000-0000D3030000}">
      <text>
        <r>
          <rPr>
            <sz val="11"/>
            <color indexed="8"/>
            <rFont val="Helvetica Neue"/>
          </rPr>
          <t>von Kleist, Björn:
CO2-Wert</t>
        </r>
      </text>
    </comment>
    <comment ref="P90" authorId="1" shapeId="0" xr:uid="{00000000-0006-0000-0000-0000D4030000}">
      <text>
        <r>
          <rPr>
            <sz val="11"/>
            <color indexed="8"/>
            <rFont val="Helvetica Neue"/>
          </rPr>
          <t>von Kleist, Björn:
CO2-Wert</t>
        </r>
      </text>
    </comment>
    <comment ref="Q90" authorId="1" shapeId="0" xr:uid="{00000000-0006-0000-0000-0000D5030000}">
      <text>
        <r>
          <rPr>
            <sz val="11"/>
            <color indexed="8"/>
            <rFont val="Helvetica Neue"/>
          </rPr>
          <t>von Kleist, Björn:
CO2-Wert</t>
        </r>
      </text>
    </comment>
    <comment ref="R90" authorId="1" shapeId="0" xr:uid="{00000000-0006-0000-0000-0000D6030000}">
      <text>
        <r>
          <rPr>
            <sz val="11"/>
            <color indexed="8"/>
            <rFont val="Helvetica Neue"/>
          </rPr>
          <t>von Kleist, Björn:
CO2-Wert</t>
        </r>
      </text>
    </comment>
    <comment ref="S90" authorId="1" shapeId="0" xr:uid="{00000000-0006-0000-0000-0000D7030000}">
      <text>
        <r>
          <rPr>
            <sz val="11"/>
            <color indexed="8"/>
            <rFont val="Helvetica Neue"/>
          </rPr>
          <t>von Kleist, Björn:
CO2-Wert</t>
        </r>
      </text>
    </comment>
    <comment ref="T90" authorId="1" shapeId="0" xr:uid="{00000000-0006-0000-0000-0000D8030000}">
      <text>
        <r>
          <rPr>
            <sz val="11"/>
            <color indexed="8"/>
            <rFont val="Helvetica Neue"/>
          </rPr>
          <t>von Kleist, Björn:
CO2-Wert</t>
        </r>
      </text>
    </comment>
    <comment ref="U90" authorId="1" shapeId="0" xr:uid="{00000000-0006-0000-0000-0000D9030000}">
      <text>
        <r>
          <rPr>
            <sz val="11"/>
            <color indexed="8"/>
            <rFont val="Helvetica Neue"/>
          </rPr>
          <t>von Kleist, Björn:
CO2-Wert</t>
        </r>
      </text>
    </comment>
    <comment ref="V90" authorId="1" shapeId="0" xr:uid="{00000000-0006-0000-0000-0000DA030000}">
      <text>
        <r>
          <rPr>
            <sz val="11"/>
            <color indexed="8"/>
            <rFont val="Helvetica Neue"/>
          </rPr>
          <t>von Kleist, Björn:
CO2-Wert</t>
        </r>
      </text>
    </comment>
    <comment ref="W90" authorId="1" shapeId="0" xr:uid="{00000000-0006-0000-0000-0000DB030000}">
      <text>
        <r>
          <rPr>
            <sz val="11"/>
            <color indexed="8"/>
            <rFont val="Helvetica Neue"/>
          </rPr>
          <t>von Kleist, Björn:
CO2-Wert</t>
        </r>
      </text>
    </comment>
    <comment ref="X90" authorId="1" shapeId="0" xr:uid="{00000000-0006-0000-0000-0000DC030000}">
      <text>
        <r>
          <rPr>
            <sz val="11"/>
            <color indexed="8"/>
            <rFont val="Helvetica Neue"/>
          </rPr>
          <t>von Kleist, Björn:
CO2-Wert</t>
        </r>
      </text>
    </comment>
    <comment ref="Y90" authorId="1" shapeId="0" xr:uid="{00000000-0006-0000-0000-0000DD030000}">
      <text>
        <r>
          <rPr>
            <sz val="11"/>
            <color indexed="8"/>
            <rFont val="Helvetica Neue"/>
          </rPr>
          <t>von Kleist, Björn:
CO2-Wert</t>
        </r>
      </text>
    </comment>
    <comment ref="Z90" authorId="1" shapeId="0" xr:uid="{00000000-0006-0000-0000-0000DE030000}">
      <text>
        <r>
          <rPr>
            <sz val="11"/>
            <color indexed="8"/>
            <rFont val="Helvetica Neue"/>
          </rPr>
          <t>von Kleist, Björn:
CO2-Wert</t>
        </r>
      </text>
    </comment>
    <comment ref="I91" authorId="2" shapeId="0" xr:uid="{00000000-0006-0000-0000-0000DF030000}">
      <text>
        <r>
          <rPr>
            <sz val="11"/>
            <color indexed="8"/>
            <rFont val="Helvetica Neue"/>
          </rPr>
          <t>Gairola, Krishan:
Textfeld</t>
        </r>
      </text>
    </comment>
    <comment ref="J91" authorId="2" shapeId="0" xr:uid="{00000000-0006-0000-0000-0000E0030000}">
      <text>
        <r>
          <rPr>
            <sz val="11"/>
            <color indexed="8"/>
            <rFont val="Helvetica Neue"/>
          </rPr>
          <t>Gairola, Krishan:
Textfeld</t>
        </r>
      </text>
    </comment>
    <comment ref="K91" authorId="2" shapeId="0" xr:uid="{00000000-0006-0000-0000-0000E1030000}">
      <text>
        <r>
          <rPr>
            <sz val="11"/>
            <color indexed="8"/>
            <rFont val="Helvetica Neue"/>
          </rPr>
          <t>Gairola, Krishan:
Textfeld</t>
        </r>
      </text>
    </comment>
    <comment ref="L91" authorId="2" shapeId="0" xr:uid="{00000000-0006-0000-0000-0000E2030000}">
      <text>
        <r>
          <rPr>
            <sz val="11"/>
            <color indexed="8"/>
            <rFont val="Helvetica Neue"/>
          </rPr>
          <t>Gairola, Krishan:
Textfeld</t>
        </r>
      </text>
    </comment>
    <comment ref="M91" authorId="2" shapeId="0" xr:uid="{00000000-0006-0000-0000-0000E3030000}">
      <text>
        <r>
          <rPr>
            <sz val="11"/>
            <color indexed="8"/>
            <rFont val="Helvetica Neue"/>
          </rPr>
          <t>Gairola, Krishan:
Textfeld</t>
        </r>
      </text>
    </comment>
    <comment ref="N91" authorId="2" shapeId="0" xr:uid="{00000000-0006-0000-0000-0000E4030000}">
      <text>
        <r>
          <rPr>
            <sz val="11"/>
            <color indexed="8"/>
            <rFont val="Helvetica Neue"/>
          </rPr>
          <t>Gairola, Krishan:
Textfeld</t>
        </r>
      </text>
    </comment>
    <comment ref="O91" authorId="2" shapeId="0" xr:uid="{00000000-0006-0000-0000-0000E5030000}">
      <text>
        <r>
          <rPr>
            <sz val="11"/>
            <color indexed="8"/>
            <rFont val="Helvetica Neue"/>
          </rPr>
          <t>Gairola, Krishan:
Textfeld</t>
        </r>
      </text>
    </comment>
    <comment ref="P91" authorId="2" shapeId="0" xr:uid="{00000000-0006-0000-0000-0000E6030000}">
      <text>
        <r>
          <rPr>
            <sz val="11"/>
            <color indexed="8"/>
            <rFont val="Helvetica Neue"/>
          </rPr>
          <t>Gairola, Krishan:
Textfeld</t>
        </r>
      </text>
    </comment>
    <comment ref="Q91" authorId="2" shapeId="0" xr:uid="{00000000-0006-0000-0000-0000E7030000}">
      <text>
        <r>
          <rPr>
            <sz val="11"/>
            <color indexed="8"/>
            <rFont val="Helvetica Neue"/>
          </rPr>
          <t>Gairola, Krishan:
Textfeld</t>
        </r>
      </text>
    </comment>
    <comment ref="R91" authorId="2" shapeId="0" xr:uid="{00000000-0006-0000-0000-0000E8030000}">
      <text>
        <r>
          <rPr>
            <sz val="11"/>
            <color indexed="8"/>
            <rFont val="Helvetica Neue"/>
          </rPr>
          <t>Gairola, Krishan:
Textfeld</t>
        </r>
      </text>
    </comment>
    <comment ref="S91" authorId="2" shapeId="0" xr:uid="{00000000-0006-0000-0000-0000E9030000}">
      <text>
        <r>
          <rPr>
            <sz val="11"/>
            <color indexed="8"/>
            <rFont val="Helvetica Neue"/>
          </rPr>
          <t>Gairola, Krishan:
Textfeld</t>
        </r>
      </text>
    </comment>
    <comment ref="T91" authorId="2" shapeId="0" xr:uid="{00000000-0006-0000-0000-0000EA030000}">
      <text>
        <r>
          <rPr>
            <sz val="11"/>
            <color indexed="8"/>
            <rFont val="Helvetica Neue"/>
          </rPr>
          <t>Gairola, Krishan:
Textfeld</t>
        </r>
      </text>
    </comment>
    <comment ref="U91" authorId="2" shapeId="0" xr:uid="{00000000-0006-0000-0000-0000EB030000}">
      <text>
        <r>
          <rPr>
            <sz val="11"/>
            <color indexed="8"/>
            <rFont val="Helvetica Neue"/>
          </rPr>
          <t>Gairola, Krishan:
Textfeld</t>
        </r>
      </text>
    </comment>
    <comment ref="V91" authorId="2" shapeId="0" xr:uid="{00000000-0006-0000-0000-0000EC030000}">
      <text>
        <r>
          <rPr>
            <sz val="11"/>
            <color indexed="8"/>
            <rFont val="Helvetica Neue"/>
          </rPr>
          <t>Gairola, Krishan:
Textfeld</t>
        </r>
      </text>
    </comment>
    <comment ref="W91" authorId="2" shapeId="0" xr:uid="{00000000-0006-0000-0000-0000ED030000}">
      <text>
        <r>
          <rPr>
            <sz val="11"/>
            <color indexed="8"/>
            <rFont val="Helvetica Neue"/>
          </rPr>
          <t>Gairola, Krishan:
Textfeld</t>
        </r>
      </text>
    </comment>
    <comment ref="X91" authorId="2" shapeId="0" xr:uid="{00000000-0006-0000-0000-0000EE030000}">
      <text>
        <r>
          <rPr>
            <sz val="11"/>
            <color indexed="8"/>
            <rFont val="Helvetica Neue"/>
          </rPr>
          <t>Gairola, Krishan:
Textfeld</t>
        </r>
      </text>
    </comment>
    <comment ref="Y91" authorId="2" shapeId="0" xr:uid="{00000000-0006-0000-0000-0000EF030000}">
      <text>
        <r>
          <rPr>
            <sz val="11"/>
            <color indexed="8"/>
            <rFont val="Helvetica Neue"/>
          </rPr>
          <t>Gairola, Krishan:
Textfeld</t>
        </r>
      </text>
    </comment>
    <comment ref="Z91" authorId="2" shapeId="0" xr:uid="{00000000-0006-0000-0000-0000F0030000}">
      <text>
        <r>
          <rPr>
            <sz val="11"/>
            <color indexed="8"/>
            <rFont val="Helvetica Neue"/>
          </rPr>
          <t>Gairola, Krishan:
Textfeld</t>
        </r>
      </text>
    </comment>
    <comment ref="I92" authorId="1" shapeId="0" xr:uid="{00000000-0006-0000-0000-0000F1030000}">
      <text>
        <r>
          <rPr>
            <sz val="11"/>
            <color indexed="8"/>
            <rFont val="Helvetica Neue"/>
          </rPr>
          <t>von Kleist, Björn:
CO2-Wert</t>
        </r>
      </text>
    </comment>
    <comment ref="J92" authorId="1" shapeId="0" xr:uid="{00000000-0006-0000-0000-0000F2030000}">
      <text>
        <r>
          <rPr>
            <sz val="11"/>
            <color indexed="8"/>
            <rFont val="Helvetica Neue"/>
          </rPr>
          <t>von Kleist, Björn:
CO2-Wert</t>
        </r>
      </text>
    </comment>
    <comment ref="K92" authorId="1" shapeId="0" xr:uid="{00000000-0006-0000-0000-0000F3030000}">
      <text>
        <r>
          <rPr>
            <sz val="11"/>
            <color indexed="8"/>
            <rFont val="Helvetica Neue"/>
          </rPr>
          <t>von Kleist, Björn:
CO2-Wert</t>
        </r>
      </text>
    </comment>
    <comment ref="L92" authorId="1" shapeId="0" xr:uid="{00000000-0006-0000-0000-0000F4030000}">
      <text>
        <r>
          <rPr>
            <sz val="11"/>
            <color indexed="8"/>
            <rFont val="Helvetica Neue"/>
          </rPr>
          <t>von Kleist, Björn:
CO2-Wert</t>
        </r>
      </text>
    </comment>
    <comment ref="M92" authorId="1" shapeId="0" xr:uid="{00000000-0006-0000-0000-0000F5030000}">
      <text>
        <r>
          <rPr>
            <sz val="11"/>
            <color indexed="8"/>
            <rFont val="Helvetica Neue"/>
          </rPr>
          <t>von Kleist, Björn:
CO2-Wert</t>
        </r>
      </text>
    </comment>
    <comment ref="N92" authorId="1" shapeId="0" xr:uid="{00000000-0006-0000-0000-0000F6030000}">
      <text>
        <r>
          <rPr>
            <sz val="11"/>
            <color indexed="8"/>
            <rFont val="Helvetica Neue"/>
          </rPr>
          <t>von Kleist, Björn:
CO2-Wert</t>
        </r>
      </text>
    </comment>
    <comment ref="O92" authorId="1" shapeId="0" xr:uid="{00000000-0006-0000-0000-0000F7030000}">
      <text>
        <r>
          <rPr>
            <sz val="11"/>
            <color indexed="8"/>
            <rFont val="Helvetica Neue"/>
          </rPr>
          <t>von Kleist, Björn:
CO2-Wert</t>
        </r>
      </text>
    </comment>
    <comment ref="P92" authorId="1" shapeId="0" xr:uid="{00000000-0006-0000-0000-0000F8030000}">
      <text>
        <r>
          <rPr>
            <sz val="11"/>
            <color indexed="8"/>
            <rFont val="Helvetica Neue"/>
          </rPr>
          <t>von Kleist, Björn:
CO2-Wert</t>
        </r>
      </text>
    </comment>
    <comment ref="Q92" authorId="1" shapeId="0" xr:uid="{00000000-0006-0000-0000-0000F9030000}">
      <text>
        <r>
          <rPr>
            <sz val="11"/>
            <color indexed="8"/>
            <rFont val="Helvetica Neue"/>
          </rPr>
          <t>von Kleist, Björn:
CO2-Wert</t>
        </r>
      </text>
    </comment>
    <comment ref="R92" authorId="1" shapeId="0" xr:uid="{00000000-0006-0000-0000-0000FA030000}">
      <text>
        <r>
          <rPr>
            <sz val="11"/>
            <color indexed="8"/>
            <rFont val="Helvetica Neue"/>
          </rPr>
          <t>von Kleist, Björn:
CO2-Wert</t>
        </r>
      </text>
    </comment>
    <comment ref="S92" authorId="1" shapeId="0" xr:uid="{00000000-0006-0000-0000-0000FB030000}">
      <text>
        <r>
          <rPr>
            <sz val="11"/>
            <color indexed="8"/>
            <rFont val="Helvetica Neue"/>
          </rPr>
          <t>von Kleist, Björn:
CO2-Wert</t>
        </r>
      </text>
    </comment>
    <comment ref="T92" authorId="1" shapeId="0" xr:uid="{00000000-0006-0000-0000-0000FC030000}">
      <text>
        <r>
          <rPr>
            <sz val="11"/>
            <color indexed="8"/>
            <rFont val="Helvetica Neue"/>
          </rPr>
          <t>von Kleist, Björn:
CO2-Wert</t>
        </r>
      </text>
    </comment>
    <comment ref="U92" authorId="1" shapeId="0" xr:uid="{00000000-0006-0000-0000-0000FD030000}">
      <text>
        <r>
          <rPr>
            <sz val="11"/>
            <color indexed="8"/>
            <rFont val="Helvetica Neue"/>
          </rPr>
          <t>von Kleist, Björn:
CO2-Wert</t>
        </r>
      </text>
    </comment>
    <comment ref="V92" authorId="1" shapeId="0" xr:uid="{00000000-0006-0000-0000-0000FE030000}">
      <text>
        <r>
          <rPr>
            <sz val="11"/>
            <color indexed="8"/>
            <rFont val="Helvetica Neue"/>
          </rPr>
          <t>von Kleist, Björn:
CO2-Wert</t>
        </r>
      </text>
    </comment>
    <comment ref="W92" authorId="1" shapeId="0" xr:uid="{00000000-0006-0000-0000-0000FF030000}">
      <text>
        <r>
          <rPr>
            <sz val="11"/>
            <color indexed="8"/>
            <rFont val="Helvetica Neue"/>
          </rPr>
          <t>von Kleist, Björn:
CO2-Wert</t>
        </r>
      </text>
    </comment>
    <comment ref="X92" authorId="1" shapeId="0" xr:uid="{00000000-0006-0000-0000-000000040000}">
      <text>
        <r>
          <rPr>
            <sz val="11"/>
            <color indexed="8"/>
            <rFont val="Helvetica Neue"/>
          </rPr>
          <t>von Kleist, Björn:
CO2-Wert</t>
        </r>
      </text>
    </comment>
    <comment ref="Y92" authorId="1" shapeId="0" xr:uid="{00000000-0006-0000-0000-000001040000}">
      <text>
        <r>
          <rPr>
            <sz val="11"/>
            <color indexed="8"/>
            <rFont val="Helvetica Neue"/>
          </rPr>
          <t>von Kleist, Björn:
CO2-Wert</t>
        </r>
      </text>
    </comment>
    <comment ref="Z92" authorId="1" shapeId="0" xr:uid="{00000000-0006-0000-0000-000002040000}">
      <text>
        <r>
          <rPr>
            <sz val="11"/>
            <color indexed="8"/>
            <rFont val="Helvetica Neue"/>
          </rPr>
          <t>von Kleist, Björn:
CO2-Wert</t>
        </r>
      </text>
    </comment>
    <comment ref="I93" authorId="2" shapeId="0" xr:uid="{00000000-0006-0000-0000-000003040000}">
      <text>
        <r>
          <rPr>
            <sz val="11"/>
            <color indexed="8"/>
            <rFont val="Helvetica Neue"/>
          </rPr>
          <t>Gairola, Krishan:
Textfeld</t>
        </r>
      </text>
    </comment>
    <comment ref="J93" authorId="2" shapeId="0" xr:uid="{00000000-0006-0000-0000-000004040000}">
      <text>
        <r>
          <rPr>
            <sz val="11"/>
            <color indexed="8"/>
            <rFont val="Helvetica Neue"/>
          </rPr>
          <t>Gairola, Krishan:
Textfeld</t>
        </r>
      </text>
    </comment>
    <comment ref="K93" authorId="2" shapeId="0" xr:uid="{00000000-0006-0000-0000-000005040000}">
      <text>
        <r>
          <rPr>
            <sz val="11"/>
            <color indexed="8"/>
            <rFont val="Helvetica Neue"/>
          </rPr>
          <t>Gairola, Krishan:
Textfeld</t>
        </r>
      </text>
    </comment>
    <comment ref="L93" authorId="2" shapeId="0" xr:uid="{00000000-0006-0000-0000-000006040000}">
      <text>
        <r>
          <rPr>
            <sz val="11"/>
            <color indexed="8"/>
            <rFont val="Helvetica Neue"/>
          </rPr>
          <t>Gairola, Krishan:
Textfeld</t>
        </r>
      </text>
    </comment>
    <comment ref="M93" authorId="2" shapeId="0" xr:uid="{00000000-0006-0000-0000-000007040000}">
      <text>
        <r>
          <rPr>
            <sz val="11"/>
            <color indexed="8"/>
            <rFont val="Helvetica Neue"/>
          </rPr>
          <t>Gairola, Krishan:
Textfeld</t>
        </r>
      </text>
    </comment>
    <comment ref="N93" authorId="2" shapeId="0" xr:uid="{00000000-0006-0000-0000-000008040000}">
      <text>
        <r>
          <rPr>
            <sz val="11"/>
            <color indexed="8"/>
            <rFont val="Helvetica Neue"/>
          </rPr>
          <t>Gairola, Krishan:
Textfeld</t>
        </r>
      </text>
    </comment>
    <comment ref="O93" authorId="2" shapeId="0" xr:uid="{00000000-0006-0000-0000-000009040000}">
      <text>
        <r>
          <rPr>
            <sz val="11"/>
            <color indexed="8"/>
            <rFont val="Helvetica Neue"/>
          </rPr>
          <t>Gairola, Krishan:
Textfeld</t>
        </r>
      </text>
    </comment>
    <comment ref="P93" authorId="2" shapeId="0" xr:uid="{00000000-0006-0000-0000-00000A040000}">
      <text>
        <r>
          <rPr>
            <sz val="11"/>
            <color indexed="8"/>
            <rFont val="Helvetica Neue"/>
          </rPr>
          <t>Gairola, Krishan:
Textfeld</t>
        </r>
      </text>
    </comment>
    <comment ref="Q93" authorId="2" shapeId="0" xr:uid="{00000000-0006-0000-0000-00000B040000}">
      <text>
        <r>
          <rPr>
            <sz val="11"/>
            <color indexed="8"/>
            <rFont val="Helvetica Neue"/>
          </rPr>
          <t>Gairola, Krishan:
Textfeld</t>
        </r>
      </text>
    </comment>
    <comment ref="R93" authorId="2" shapeId="0" xr:uid="{00000000-0006-0000-0000-00000C040000}">
      <text>
        <r>
          <rPr>
            <sz val="11"/>
            <color indexed="8"/>
            <rFont val="Helvetica Neue"/>
          </rPr>
          <t>Gairola, Krishan:
Textfeld</t>
        </r>
      </text>
    </comment>
    <comment ref="S93" authorId="2" shapeId="0" xr:uid="{00000000-0006-0000-0000-00000D040000}">
      <text>
        <r>
          <rPr>
            <sz val="11"/>
            <color indexed="8"/>
            <rFont val="Helvetica Neue"/>
          </rPr>
          <t>Gairola, Krishan:
Textfeld</t>
        </r>
      </text>
    </comment>
    <comment ref="T93" authorId="2" shapeId="0" xr:uid="{00000000-0006-0000-0000-00000E040000}">
      <text>
        <r>
          <rPr>
            <sz val="11"/>
            <color indexed="8"/>
            <rFont val="Helvetica Neue"/>
          </rPr>
          <t>Gairola, Krishan:
Textfeld</t>
        </r>
      </text>
    </comment>
    <comment ref="U93" authorId="2" shapeId="0" xr:uid="{00000000-0006-0000-0000-00000F040000}">
      <text>
        <r>
          <rPr>
            <sz val="11"/>
            <color indexed="8"/>
            <rFont val="Helvetica Neue"/>
          </rPr>
          <t>Gairola, Krishan:
Textfeld</t>
        </r>
      </text>
    </comment>
    <comment ref="V93" authorId="2" shapeId="0" xr:uid="{00000000-0006-0000-0000-000010040000}">
      <text>
        <r>
          <rPr>
            <sz val="11"/>
            <color indexed="8"/>
            <rFont val="Helvetica Neue"/>
          </rPr>
          <t>Gairola, Krishan:
Textfeld</t>
        </r>
      </text>
    </comment>
    <comment ref="W93" authorId="2" shapeId="0" xr:uid="{00000000-0006-0000-0000-000011040000}">
      <text>
        <r>
          <rPr>
            <sz val="11"/>
            <color indexed="8"/>
            <rFont val="Helvetica Neue"/>
          </rPr>
          <t>Gairola, Krishan:
Textfeld</t>
        </r>
      </text>
    </comment>
    <comment ref="X93" authorId="2" shapeId="0" xr:uid="{00000000-0006-0000-0000-000012040000}">
      <text>
        <r>
          <rPr>
            <sz val="11"/>
            <color indexed="8"/>
            <rFont val="Helvetica Neue"/>
          </rPr>
          <t>Gairola, Krishan:
Textfeld</t>
        </r>
      </text>
    </comment>
    <comment ref="Y93" authorId="2" shapeId="0" xr:uid="{00000000-0006-0000-0000-000013040000}">
      <text>
        <r>
          <rPr>
            <sz val="11"/>
            <color indexed="8"/>
            <rFont val="Helvetica Neue"/>
          </rPr>
          <t>Gairola, Krishan:
Textfeld</t>
        </r>
      </text>
    </comment>
    <comment ref="Z93" authorId="2" shapeId="0" xr:uid="{00000000-0006-0000-0000-000014040000}">
      <text>
        <r>
          <rPr>
            <sz val="11"/>
            <color indexed="8"/>
            <rFont val="Helvetica Neue"/>
          </rPr>
          <t>Gairola, Krishan:
Textfeld</t>
        </r>
      </text>
    </comment>
    <comment ref="I94" authorId="1" shapeId="0" xr:uid="{00000000-0006-0000-0000-000015040000}">
      <text>
        <r>
          <rPr>
            <sz val="11"/>
            <color indexed="8"/>
            <rFont val="Helvetica Neue"/>
          </rPr>
          <t>von Kleist, Björn:
CO2-Wert</t>
        </r>
      </text>
    </comment>
    <comment ref="J94" authorId="1" shapeId="0" xr:uid="{00000000-0006-0000-0000-000016040000}">
      <text>
        <r>
          <rPr>
            <sz val="11"/>
            <color indexed="8"/>
            <rFont val="Helvetica Neue"/>
          </rPr>
          <t>von Kleist, Björn:
CO2-Wert</t>
        </r>
      </text>
    </comment>
    <comment ref="K94" authorId="1" shapeId="0" xr:uid="{00000000-0006-0000-0000-000017040000}">
      <text>
        <r>
          <rPr>
            <sz val="11"/>
            <color indexed="8"/>
            <rFont val="Helvetica Neue"/>
          </rPr>
          <t>von Kleist, Björn:
CO2-Wert</t>
        </r>
      </text>
    </comment>
    <comment ref="L94" authorId="1" shapeId="0" xr:uid="{00000000-0006-0000-0000-000018040000}">
      <text>
        <r>
          <rPr>
            <sz val="11"/>
            <color indexed="8"/>
            <rFont val="Helvetica Neue"/>
          </rPr>
          <t>von Kleist, Björn:
CO2-Wert</t>
        </r>
      </text>
    </comment>
    <comment ref="M94" authorId="1" shapeId="0" xr:uid="{00000000-0006-0000-0000-000019040000}">
      <text>
        <r>
          <rPr>
            <sz val="11"/>
            <color indexed="8"/>
            <rFont val="Helvetica Neue"/>
          </rPr>
          <t>von Kleist, Björn:
CO2-Wert</t>
        </r>
      </text>
    </comment>
    <comment ref="N94" authorId="1" shapeId="0" xr:uid="{00000000-0006-0000-0000-00001A040000}">
      <text>
        <r>
          <rPr>
            <sz val="11"/>
            <color indexed="8"/>
            <rFont val="Helvetica Neue"/>
          </rPr>
          <t>von Kleist, Björn:
CO2-Wert</t>
        </r>
      </text>
    </comment>
    <comment ref="O94" authorId="1" shapeId="0" xr:uid="{00000000-0006-0000-0000-00001B040000}">
      <text>
        <r>
          <rPr>
            <sz val="11"/>
            <color indexed="8"/>
            <rFont val="Helvetica Neue"/>
          </rPr>
          <t>von Kleist, Björn:
CO2-Wert</t>
        </r>
      </text>
    </comment>
    <comment ref="I95" authorId="2" shapeId="0" xr:uid="{00000000-0006-0000-0000-00001C040000}">
      <text>
        <r>
          <rPr>
            <sz val="11"/>
            <color indexed="8"/>
            <rFont val="Helvetica Neue"/>
          </rPr>
          <t>Gairola, Krishan:
Textfeld</t>
        </r>
      </text>
    </comment>
    <comment ref="J95" authorId="2" shapeId="0" xr:uid="{00000000-0006-0000-0000-00001D040000}">
      <text>
        <r>
          <rPr>
            <sz val="11"/>
            <color indexed="8"/>
            <rFont val="Helvetica Neue"/>
          </rPr>
          <t>Gairola, Krishan:
Textfeld</t>
        </r>
      </text>
    </comment>
    <comment ref="K95" authorId="2" shapeId="0" xr:uid="{00000000-0006-0000-0000-00001E040000}">
      <text>
        <r>
          <rPr>
            <sz val="11"/>
            <color indexed="8"/>
            <rFont val="Helvetica Neue"/>
          </rPr>
          <t>Gairola, Krishan:
Textfeld</t>
        </r>
      </text>
    </comment>
    <comment ref="L95" authorId="2" shapeId="0" xr:uid="{00000000-0006-0000-0000-00001F040000}">
      <text>
        <r>
          <rPr>
            <sz val="11"/>
            <color indexed="8"/>
            <rFont val="Helvetica Neue"/>
          </rPr>
          <t>Gairola, Krishan:
Textfeld</t>
        </r>
      </text>
    </comment>
    <comment ref="M95" authorId="2" shapeId="0" xr:uid="{00000000-0006-0000-0000-000020040000}">
      <text>
        <r>
          <rPr>
            <sz val="11"/>
            <color indexed="8"/>
            <rFont val="Helvetica Neue"/>
          </rPr>
          <t>Gairola, Krishan:
Textfeld</t>
        </r>
      </text>
    </comment>
    <comment ref="N95" authorId="2" shapeId="0" xr:uid="{00000000-0006-0000-0000-000021040000}">
      <text>
        <r>
          <rPr>
            <sz val="11"/>
            <color indexed="8"/>
            <rFont val="Helvetica Neue"/>
          </rPr>
          <t>Gairola, Krishan:
Textfeld</t>
        </r>
      </text>
    </comment>
    <comment ref="O95" authorId="2" shapeId="0" xr:uid="{00000000-0006-0000-0000-000022040000}">
      <text>
        <r>
          <rPr>
            <sz val="11"/>
            <color indexed="8"/>
            <rFont val="Helvetica Neue"/>
          </rPr>
          <t>Gairola, Krishan:
Textfeld</t>
        </r>
      </text>
    </comment>
    <comment ref="P100" authorId="1" shapeId="0" xr:uid="{00000000-0006-0000-0000-000023040000}">
      <text>
        <r>
          <rPr>
            <sz val="11"/>
            <color indexed="8"/>
            <rFont val="Helvetica Neue"/>
          </rPr>
          <t>von Kleist, Björn:
CO2-Wert</t>
        </r>
      </text>
    </comment>
    <comment ref="Q100" authorId="1" shapeId="0" xr:uid="{00000000-0006-0000-0000-000024040000}">
      <text>
        <r>
          <rPr>
            <sz val="11"/>
            <color indexed="8"/>
            <rFont val="Helvetica Neue"/>
          </rPr>
          <t>von Kleist, Björn:
CO2-Wert</t>
        </r>
      </text>
    </comment>
    <comment ref="R100" authorId="1" shapeId="0" xr:uid="{00000000-0006-0000-0000-000025040000}">
      <text>
        <r>
          <rPr>
            <sz val="11"/>
            <color indexed="8"/>
            <rFont val="Helvetica Neue"/>
          </rPr>
          <t>von Kleist, Björn:
CO2-Wert</t>
        </r>
      </text>
    </comment>
    <comment ref="S100" authorId="1" shapeId="0" xr:uid="{00000000-0006-0000-0000-000026040000}">
      <text>
        <r>
          <rPr>
            <sz val="11"/>
            <color indexed="8"/>
            <rFont val="Helvetica Neue"/>
          </rPr>
          <t>von Kleist, Björn:
CO2-Wert</t>
        </r>
      </text>
    </comment>
    <comment ref="T100" authorId="1" shapeId="0" xr:uid="{00000000-0006-0000-0000-000027040000}">
      <text>
        <r>
          <rPr>
            <sz val="11"/>
            <color indexed="8"/>
            <rFont val="Helvetica Neue"/>
          </rPr>
          <t>von Kleist, Björn:
CO2-Wert</t>
        </r>
      </text>
    </comment>
    <comment ref="U100" authorId="1" shapeId="0" xr:uid="{00000000-0006-0000-0000-000028040000}">
      <text>
        <r>
          <rPr>
            <sz val="11"/>
            <color indexed="8"/>
            <rFont val="Helvetica Neue"/>
          </rPr>
          <t>von Kleist, Björn:
CO2-Wert</t>
        </r>
      </text>
    </comment>
    <comment ref="V100" authorId="1" shapeId="0" xr:uid="{00000000-0006-0000-0000-000029040000}">
      <text>
        <r>
          <rPr>
            <sz val="11"/>
            <color indexed="8"/>
            <rFont val="Helvetica Neue"/>
          </rPr>
          <t>von Kleist, Björn:
CO2-Wert</t>
        </r>
      </text>
    </comment>
    <comment ref="W100" authorId="1" shapeId="0" xr:uid="{00000000-0006-0000-0000-00002A040000}">
      <text>
        <r>
          <rPr>
            <sz val="11"/>
            <color indexed="8"/>
            <rFont val="Helvetica Neue"/>
          </rPr>
          <t>von Kleist, Björn:
CO2-Wert</t>
        </r>
      </text>
    </comment>
    <comment ref="X100" authorId="1" shapeId="0" xr:uid="{00000000-0006-0000-0000-00002B040000}">
      <text>
        <r>
          <rPr>
            <sz val="11"/>
            <color indexed="8"/>
            <rFont val="Helvetica Neue"/>
          </rPr>
          <t>von Kleist, Björn:
CO2-Wert</t>
        </r>
      </text>
    </comment>
    <comment ref="Y100" authorId="1" shapeId="0" xr:uid="{00000000-0006-0000-0000-00002C040000}">
      <text>
        <r>
          <rPr>
            <sz val="11"/>
            <color indexed="8"/>
            <rFont val="Helvetica Neue"/>
          </rPr>
          <t>von Kleist, Björn:
CO2-Wert</t>
        </r>
      </text>
    </comment>
    <comment ref="Z100" authorId="1" shapeId="0" xr:uid="{00000000-0006-0000-0000-00002D040000}">
      <text>
        <r>
          <rPr>
            <sz val="11"/>
            <color indexed="8"/>
            <rFont val="Helvetica Neue"/>
          </rPr>
          <t>von Kleist, Björn:
CO2-Wert</t>
        </r>
      </text>
    </comment>
    <comment ref="P101" authorId="2" shapeId="0" xr:uid="{00000000-0006-0000-0000-00002E040000}">
      <text>
        <r>
          <rPr>
            <sz val="11"/>
            <color indexed="8"/>
            <rFont val="Helvetica Neue"/>
          </rPr>
          <t>Gairola, Krishan:
Textfeld</t>
        </r>
      </text>
    </comment>
    <comment ref="Q101" authorId="2" shapeId="0" xr:uid="{00000000-0006-0000-0000-00002F040000}">
      <text>
        <r>
          <rPr>
            <sz val="11"/>
            <color indexed="8"/>
            <rFont val="Helvetica Neue"/>
          </rPr>
          <t>Gairola, Krishan:
Textfeld</t>
        </r>
      </text>
    </comment>
    <comment ref="R101" authorId="2" shapeId="0" xr:uid="{00000000-0006-0000-0000-000030040000}">
      <text>
        <r>
          <rPr>
            <sz val="11"/>
            <color indexed="8"/>
            <rFont val="Helvetica Neue"/>
          </rPr>
          <t>Gairola, Krishan:
Textfeld</t>
        </r>
      </text>
    </comment>
    <comment ref="S101" authorId="2" shapeId="0" xr:uid="{00000000-0006-0000-0000-000031040000}">
      <text>
        <r>
          <rPr>
            <sz val="11"/>
            <color indexed="8"/>
            <rFont val="Helvetica Neue"/>
          </rPr>
          <t>Gairola, Krishan:
Textfeld</t>
        </r>
      </text>
    </comment>
    <comment ref="T101" authorId="2" shapeId="0" xr:uid="{00000000-0006-0000-0000-000032040000}">
      <text>
        <r>
          <rPr>
            <sz val="11"/>
            <color indexed="8"/>
            <rFont val="Helvetica Neue"/>
          </rPr>
          <t>Gairola, Krishan:
Textfeld</t>
        </r>
      </text>
    </comment>
    <comment ref="U101" authorId="2" shapeId="0" xr:uid="{00000000-0006-0000-0000-000033040000}">
      <text>
        <r>
          <rPr>
            <sz val="11"/>
            <color indexed="8"/>
            <rFont val="Helvetica Neue"/>
          </rPr>
          <t>Gairola, Krishan:
Textfeld</t>
        </r>
      </text>
    </comment>
    <comment ref="V101" authorId="2" shapeId="0" xr:uid="{00000000-0006-0000-0000-000034040000}">
      <text>
        <r>
          <rPr>
            <sz val="11"/>
            <color indexed="8"/>
            <rFont val="Helvetica Neue"/>
          </rPr>
          <t>Gairola, Krishan:
Textfeld</t>
        </r>
      </text>
    </comment>
    <comment ref="W101" authorId="2" shapeId="0" xr:uid="{00000000-0006-0000-0000-000035040000}">
      <text>
        <r>
          <rPr>
            <sz val="11"/>
            <color indexed="8"/>
            <rFont val="Helvetica Neue"/>
          </rPr>
          <t>Gairola, Krishan:
Textfeld</t>
        </r>
      </text>
    </comment>
    <comment ref="X101" authorId="2" shapeId="0" xr:uid="{00000000-0006-0000-0000-000036040000}">
      <text>
        <r>
          <rPr>
            <sz val="11"/>
            <color indexed="8"/>
            <rFont val="Helvetica Neue"/>
          </rPr>
          <t>Gairola, Krishan:
Textfeld</t>
        </r>
      </text>
    </comment>
    <comment ref="Y101" authorId="2" shapeId="0" xr:uid="{00000000-0006-0000-0000-000037040000}">
      <text>
        <r>
          <rPr>
            <sz val="11"/>
            <color indexed="8"/>
            <rFont val="Helvetica Neue"/>
          </rPr>
          <t>Gairola, Krishan:
Textfeld</t>
        </r>
      </text>
    </comment>
    <comment ref="Z101" authorId="2" shapeId="0" xr:uid="{00000000-0006-0000-0000-000038040000}">
      <text>
        <r>
          <rPr>
            <sz val="11"/>
            <color indexed="8"/>
            <rFont val="Helvetica Neue"/>
          </rPr>
          <t>Gairola, Krishan:
Textfeld</t>
        </r>
      </text>
    </comment>
    <comment ref="I102" authorId="1" shapeId="0" xr:uid="{00000000-0006-0000-0000-000039040000}">
      <text>
        <r>
          <rPr>
            <sz val="11"/>
            <color indexed="8"/>
            <rFont val="Helvetica Neue"/>
          </rPr>
          <t>von Kleist, Björn:
CO2-Wert</t>
        </r>
      </text>
    </comment>
    <comment ref="J102" authorId="1" shapeId="0" xr:uid="{00000000-0006-0000-0000-00003A040000}">
      <text>
        <r>
          <rPr>
            <sz val="11"/>
            <color indexed="8"/>
            <rFont val="Helvetica Neue"/>
          </rPr>
          <t>von Kleist, Björn:
CO2-Wert</t>
        </r>
      </text>
    </comment>
    <comment ref="K102" authorId="1" shapeId="0" xr:uid="{00000000-0006-0000-0000-00003B040000}">
      <text>
        <r>
          <rPr>
            <sz val="11"/>
            <color indexed="8"/>
            <rFont val="Helvetica Neue"/>
          </rPr>
          <t>von Kleist, Björn:
CO2-Wert</t>
        </r>
      </text>
    </comment>
    <comment ref="L102" authorId="1" shapeId="0" xr:uid="{00000000-0006-0000-0000-00003C040000}">
      <text>
        <r>
          <rPr>
            <sz val="11"/>
            <color indexed="8"/>
            <rFont val="Helvetica Neue"/>
          </rPr>
          <t>von Kleist, Björn:
CO2-Wert</t>
        </r>
      </text>
    </comment>
    <comment ref="M102" authorId="1" shapeId="0" xr:uid="{00000000-0006-0000-0000-00003D040000}">
      <text>
        <r>
          <rPr>
            <sz val="11"/>
            <color indexed="8"/>
            <rFont val="Helvetica Neue"/>
          </rPr>
          <t>von Kleist, Björn:
CO2-Wert</t>
        </r>
      </text>
    </comment>
    <comment ref="N102" authorId="1" shapeId="0" xr:uid="{00000000-0006-0000-0000-00003E040000}">
      <text>
        <r>
          <rPr>
            <sz val="11"/>
            <color indexed="8"/>
            <rFont val="Helvetica Neue"/>
          </rPr>
          <t>von Kleist, Björn:
CO2-Wert</t>
        </r>
      </text>
    </comment>
    <comment ref="O102" authorId="1" shapeId="0" xr:uid="{00000000-0006-0000-0000-00003F040000}">
      <text>
        <r>
          <rPr>
            <sz val="11"/>
            <color indexed="8"/>
            <rFont val="Helvetica Neue"/>
          </rPr>
          <t>von Kleist, Björn:
CO2-Wert</t>
        </r>
      </text>
    </comment>
    <comment ref="P102" authorId="1" shapeId="0" xr:uid="{00000000-0006-0000-0000-000040040000}">
      <text>
        <r>
          <rPr>
            <sz val="11"/>
            <color indexed="8"/>
            <rFont val="Helvetica Neue"/>
          </rPr>
          <t>von Kleist, Björn:
CO2-Wert</t>
        </r>
      </text>
    </comment>
    <comment ref="Q102" authorId="1" shapeId="0" xr:uid="{00000000-0006-0000-0000-000041040000}">
      <text>
        <r>
          <rPr>
            <sz val="11"/>
            <color indexed="8"/>
            <rFont val="Helvetica Neue"/>
          </rPr>
          <t>von Kleist, Björn:
CO2-Wert</t>
        </r>
      </text>
    </comment>
    <comment ref="R102" authorId="1" shapeId="0" xr:uid="{00000000-0006-0000-0000-000042040000}">
      <text>
        <r>
          <rPr>
            <sz val="11"/>
            <color indexed="8"/>
            <rFont val="Helvetica Neue"/>
          </rPr>
          <t>von Kleist, Björn:
CO2-Wert</t>
        </r>
      </text>
    </comment>
    <comment ref="S102" authorId="1" shapeId="0" xr:uid="{00000000-0006-0000-0000-000043040000}">
      <text>
        <r>
          <rPr>
            <sz val="11"/>
            <color indexed="8"/>
            <rFont val="Helvetica Neue"/>
          </rPr>
          <t>von Kleist, Björn:
CO2-Wert</t>
        </r>
      </text>
    </comment>
    <comment ref="T102" authorId="1" shapeId="0" xr:uid="{00000000-0006-0000-0000-000044040000}">
      <text>
        <r>
          <rPr>
            <sz val="11"/>
            <color indexed="8"/>
            <rFont val="Helvetica Neue"/>
          </rPr>
          <t>von Kleist, Björn:
CO2-Wert</t>
        </r>
      </text>
    </comment>
    <comment ref="U102" authorId="1" shapeId="0" xr:uid="{00000000-0006-0000-0000-000045040000}">
      <text>
        <r>
          <rPr>
            <sz val="11"/>
            <color indexed="8"/>
            <rFont val="Helvetica Neue"/>
          </rPr>
          <t>von Kleist, Björn:
CO2-Wert</t>
        </r>
      </text>
    </comment>
    <comment ref="V102" authorId="1" shapeId="0" xr:uid="{00000000-0006-0000-0000-000046040000}">
      <text>
        <r>
          <rPr>
            <sz val="11"/>
            <color indexed="8"/>
            <rFont val="Helvetica Neue"/>
          </rPr>
          <t>von Kleist, Björn:
CO2-Wert</t>
        </r>
      </text>
    </comment>
    <comment ref="W102" authorId="1" shapeId="0" xr:uid="{00000000-0006-0000-0000-000047040000}">
      <text>
        <r>
          <rPr>
            <sz val="11"/>
            <color indexed="8"/>
            <rFont val="Helvetica Neue"/>
          </rPr>
          <t>von Kleist, Björn:
CO2-Wert</t>
        </r>
      </text>
    </comment>
    <comment ref="X102" authorId="1" shapeId="0" xr:uid="{00000000-0006-0000-0000-000048040000}">
      <text>
        <r>
          <rPr>
            <sz val="11"/>
            <color indexed="8"/>
            <rFont val="Helvetica Neue"/>
          </rPr>
          <t>von Kleist, Björn:
CO2-Wert</t>
        </r>
      </text>
    </comment>
    <comment ref="Y102" authorId="1" shapeId="0" xr:uid="{00000000-0006-0000-0000-000049040000}">
      <text>
        <r>
          <rPr>
            <sz val="11"/>
            <color indexed="8"/>
            <rFont val="Helvetica Neue"/>
          </rPr>
          <t>von Kleist, Björn:
CO2-Wert</t>
        </r>
      </text>
    </comment>
    <comment ref="Z102" authorId="1" shapeId="0" xr:uid="{00000000-0006-0000-0000-00004A040000}">
      <text>
        <r>
          <rPr>
            <sz val="11"/>
            <color indexed="8"/>
            <rFont val="Helvetica Neue"/>
          </rPr>
          <t>von Kleist, Björn:
CO2-Wert</t>
        </r>
      </text>
    </comment>
    <comment ref="I103" authorId="2" shapeId="0" xr:uid="{00000000-0006-0000-0000-00004B040000}">
      <text>
        <r>
          <rPr>
            <sz val="11"/>
            <color indexed="8"/>
            <rFont val="Helvetica Neue"/>
          </rPr>
          <t>Gairola, Krishan:
Textfeld</t>
        </r>
      </text>
    </comment>
    <comment ref="J103" authorId="2" shapeId="0" xr:uid="{00000000-0006-0000-0000-00004C040000}">
      <text>
        <r>
          <rPr>
            <sz val="11"/>
            <color indexed="8"/>
            <rFont val="Helvetica Neue"/>
          </rPr>
          <t>Gairola, Krishan:
Textfeld</t>
        </r>
      </text>
    </comment>
    <comment ref="K103" authorId="2" shapeId="0" xr:uid="{00000000-0006-0000-0000-00004D040000}">
      <text>
        <r>
          <rPr>
            <sz val="11"/>
            <color indexed="8"/>
            <rFont val="Helvetica Neue"/>
          </rPr>
          <t>Gairola, Krishan:
Textfeld</t>
        </r>
      </text>
    </comment>
    <comment ref="L103" authorId="2" shapeId="0" xr:uid="{00000000-0006-0000-0000-00004E040000}">
      <text>
        <r>
          <rPr>
            <sz val="11"/>
            <color indexed="8"/>
            <rFont val="Helvetica Neue"/>
          </rPr>
          <t>Gairola, Krishan:
Textfeld</t>
        </r>
      </text>
    </comment>
    <comment ref="M103" authorId="2" shapeId="0" xr:uid="{00000000-0006-0000-0000-00004F040000}">
      <text>
        <r>
          <rPr>
            <sz val="11"/>
            <color indexed="8"/>
            <rFont val="Helvetica Neue"/>
          </rPr>
          <t>Gairola, Krishan:
Textfeld</t>
        </r>
      </text>
    </comment>
    <comment ref="N103" authorId="2" shapeId="0" xr:uid="{00000000-0006-0000-0000-000050040000}">
      <text>
        <r>
          <rPr>
            <sz val="11"/>
            <color indexed="8"/>
            <rFont val="Helvetica Neue"/>
          </rPr>
          <t>Gairola, Krishan:
Textfeld</t>
        </r>
      </text>
    </comment>
    <comment ref="O103" authorId="2" shapeId="0" xr:uid="{00000000-0006-0000-0000-000051040000}">
      <text>
        <r>
          <rPr>
            <sz val="11"/>
            <color indexed="8"/>
            <rFont val="Helvetica Neue"/>
          </rPr>
          <t>Gairola, Krishan:
Textfeld</t>
        </r>
      </text>
    </comment>
    <comment ref="P103" authorId="2" shapeId="0" xr:uid="{00000000-0006-0000-0000-000052040000}">
      <text>
        <r>
          <rPr>
            <sz val="11"/>
            <color indexed="8"/>
            <rFont val="Helvetica Neue"/>
          </rPr>
          <t>Gairola, Krishan:
Textfeld</t>
        </r>
      </text>
    </comment>
    <comment ref="Q103" authorId="2" shapeId="0" xr:uid="{00000000-0006-0000-0000-000053040000}">
      <text>
        <r>
          <rPr>
            <sz val="11"/>
            <color indexed="8"/>
            <rFont val="Helvetica Neue"/>
          </rPr>
          <t>Gairola, Krishan:
Textfeld</t>
        </r>
      </text>
    </comment>
    <comment ref="R103" authorId="2" shapeId="0" xr:uid="{00000000-0006-0000-0000-000054040000}">
      <text>
        <r>
          <rPr>
            <sz val="11"/>
            <color indexed="8"/>
            <rFont val="Helvetica Neue"/>
          </rPr>
          <t>Gairola, Krishan:
Textfeld</t>
        </r>
      </text>
    </comment>
    <comment ref="S103" authorId="2" shapeId="0" xr:uid="{00000000-0006-0000-0000-000055040000}">
      <text>
        <r>
          <rPr>
            <sz val="11"/>
            <color indexed="8"/>
            <rFont val="Helvetica Neue"/>
          </rPr>
          <t>Gairola, Krishan:
Textfeld</t>
        </r>
      </text>
    </comment>
    <comment ref="T103" authorId="2" shapeId="0" xr:uid="{00000000-0006-0000-0000-000056040000}">
      <text>
        <r>
          <rPr>
            <sz val="11"/>
            <color indexed="8"/>
            <rFont val="Helvetica Neue"/>
          </rPr>
          <t>Gairola, Krishan:
Textfeld</t>
        </r>
      </text>
    </comment>
    <comment ref="U103" authorId="2" shapeId="0" xr:uid="{00000000-0006-0000-0000-000057040000}">
      <text>
        <r>
          <rPr>
            <sz val="11"/>
            <color indexed="8"/>
            <rFont val="Helvetica Neue"/>
          </rPr>
          <t>Gairola, Krishan:
Textfeld</t>
        </r>
      </text>
    </comment>
    <comment ref="V103" authorId="2" shapeId="0" xr:uid="{00000000-0006-0000-0000-000058040000}">
      <text>
        <r>
          <rPr>
            <sz val="11"/>
            <color indexed="8"/>
            <rFont val="Helvetica Neue"/>
          </rPr>
          <t>Gairola, Krishan:
Textfeld</t>
        </r>
      </text>
    </comment>
    <comment ref="W103" authorId="2" shapeId="0" xr:uid="{00000000-0006-0000-0000-000059040000}">
      <text>
        <r>
          <rPr>
            <sz val="11"/>
            <color indexed="8"/>
            <rFont val="Helvetica Neue"/>
          </rPr>
          <t>Gairola, Krishan:
Textfeld</t>
        </r>
      </text>
    </comment>
    <comment ref="X103" authorId="2" shapeId="0" xr:uid="{00000000-0006-0000-0000-00005A040000}">
      <text>
        <r>
          <rPr>
            <sz val="11"/>
            <color indexed="8"/>
            <rFont val="Helvetica Neue"/>
          </rPr>
          <t>Gairola, Krishan:
Textfeld</t>
        </r>
      </text>
    </comment>
    <comment ref="Y103" authorId="2" shapeId="0" xr:uid="{00000000-0006-0000-0000-00005B040000}">
      <text>
        <r>
          <rPr>
            <sz val="11"/>
            <color indexed="8"/>
            <rFont val="Helvetica Neue"/>
          </rPr>
          <t>Gairola, Krishan:
Textfeld</t>
        </r>
      </text>
    </comment>
    <comment ref="Z103" authorId="2" shapeId="0" xr:uid="{00000000-0006-0000-0000-00005C040000}">
      <text>
        <r>
          <rPr>
            <sz val="11"/>
            <color indexed="8"/>
            <rFont val="Helvetica Neue"/>
          </rPr>
          <t>Gairola, Krishan:
Textfeld</t>
        </r>
      </text>
    </comment>
    <comment ref="D104" authorId="3" shapeId="0" xr:uid="{00000000-0006-0000-0000-00005D040000}">
      <text>
        <r>
          <rPr>
            <sz val="11"/>
            <color indexed="8"/>
            <rFont val="Helvetica Neue"/>
          </rPr>
          <t>Krishan Gairola:
Fanden bei Umfrage fast 50% nicht sinnvoll</t>
        </r>
      </text>
    </comment>
    <comment ref="I104" authorId="1" shapeId="0" xr:uid="{00000000-0006-0000-0000-00005E040000}">
      <text>
        <r>
          <rPr>
            <sz val="11"/>
            <color indexed="8"/>
            <rFont val="Helvetica Neue"/>
          </rPr>
          <t>von Kleist, Björn:
CO2-Wert</t>
        </r>
      </text>
    </comment>
    <comment ref="J104" authorId="1" shapeId="0" xr:uid="{00000000-0006-0000-0000-00005F040000}">
      <text>
        <r>
          <rPr>
            <sz val="11"/>
            <color indexed="8"/>
            <rFont val="Helvetica Neue"/>
          </rPr>
          <t>von Kleist, Björn:
CO2-Wert</t>
        </r>
      </text>
    </comment>
    <comment ref="K104" authorId="1" shapeId="0" xr:uid="{00000000-0006-0000-0000-000060040000}">
      <text>
        <r>
          <rPr>
            <sz val="11"/>
            <color indexed="8"/>
            <rFont val="Helvetica Neue"/>
          </rPr>
          <t>von Kleist, Björn:
CO2-Wert</t>
        </r>
      </text>
    </comment>
    <comment ref="L104" authorId="1" shapeId="0" xr:uid="{00000000-0006-0000-0000-000061040000}">
      <text>
        <r>
          <rPr>
            <sz val="11"/>
            <color indexed="8"/>
            <rFont val="Helvetica Neue"/>
          </rPr>
          <t>von Kleist, Björn:
CO2-Wert</t>
        </r>
      </text>
    </comment>
    <comment ref="M104" authorId="1" shapeId="0" xr:uid="{00000000-0006-0000-0000-000062040000}">
      <text>
        <r>
          <rPr>
            <sz val="11"/>
            <color indexed="8"/>
            <rFont val="Helvetica Neue"/>
          </rPr>
          <t>von Kleist, Björn:
CO2-Wert</t>
        </r>
      </text>
    </comment>
    <comment ref="N104" authorId="1" shapeId="0" xr:uid="{00000000-0006-0000-0000-000063040000}">
      <text>
        <r>
          <rPr>
            <sz val="11"/>
            <color indexed="8"/>
            <rFont val="Helvetica Neue"/>
          </rPr>
          <t>von Kleist, Björn:
CO2-Wert</t>
        </r>
      </text>
    </comment>
    <comment ref="O104" authorId="1" shapeId="0" xr:uid="{00000000-0006-0000-0000-000064040000}">
      <text>
        <r>
          <rPr>
            <sz val="11"/>
            <color indexed="8"/>
            <rFont val="Helvetica Neue"/>
          </rPr>
          <t>von Kleist, Björn:
CO2-Wert</t>
        </r>
      </text>
    </comment>
    <comment ref="P104" authorId="1" shapeId="0" xr:uid="{00000000-0006-0000-0000-000065040000}">
      <text>
        <r>
          <rPr>
            <sz val="11"/>
            <color indexed="8"/>
            <rFont val="Helvetica Neue"/>
          </rPr>
          <t>von Kleist, Björn:
CO2-Wert</t>
        </r>
      </text>
    </comment>
    <comment ref="Q104" authorId="1" shapeId="0" xr:uid="{00000000-0006-0000-0000-000066040000}">
      <text>
        <r>
          <rPr>
            <sz val="11"/>
            <color indexed="8"/>
            <rFont val="Helvetica Neue"/>
          </rPr>
          <t>von Kleist, Björn:
CO2-Wert</t>
        </r>
      </text>
    </comment>
    <comment ref="R104" authorId="1" shapeId="0" xr:uid="{00000000-0006-0000-0000-000067040000}">
      <text>
        <r>
          <rPr>
            <sz val="11"/>
            <color indexed="8"/>
            <rFont val="Helvetica Neue"/>
          </rPr>
          <t>von Kleist, Björn:
CO2-Wert</t>
        </r>
      </text>
    </comment>
    <comment ref="S104" authorId="1" shapeId="0" xr:uid="{00000000-0006-0000-0000-000068040000}">
      <text>
        <r>
          <rPr>
            <sz val="11"/>
            <color indexed="8"/>
            <rFont val="Helvetica Neue"/>
          </rPr>
          <t>von Kleist, Björn:
CO2-Wert</t>
        </r>
      </text>
    </comment>
    <comment ref="T104" authorId="1" shapeId="0" xr:uid="{00000000-0006-0000-0000-000069040000}">
      <text>
        <r>
          <rPr>
            <sz val="11"/>
            <color indexed="8"/>
            <rFont val="Helvetica Neue"/>
          </rPr>
          <t>von Kleist, Björn:
CO2-Wert</t>
        </r>
      </text>
    </comment>
    <comment ref="U104" authorId="1" shapeId="0" xr:uid="{00000000-0006-0000-0000-00006A040000}">
      <text>
        <r>
          <rPr>
            <sz val="11"/>
            <color indexed="8"/>
            <rFont val="Helvetica Neue"/>
          </rPr>
          <t>von Kleist, Björn:
CO2-Wert</t>
        </r>
      </text>
    </comment>
    <comment ref="V104" authorId="1" shapeId="0" xr:uid="{00000000-0006-0000-0000-00006B040000}">
      <text>
        <r>
          <rPr>
            <sz val="11"/>
            <color indexed="8"/>
            <rFont val="Helvetica Neue"/>
          </rPr>
          <t>von Kleist, Björn:
CO2-Wert</t>
        </r>
      </text>
    </comment>
    <comment ref="W104" authorId="1" shapeId="0" xr:uid="{00000000-0006-0000-0000-00006C040000}">
      <text>
        <r>
          <rPr>
            <sz val="11"/>
            <color indexed="8"/>
            <rFont val="Helvetica Neue"/>
          </rPr>
          <t>von Kleist, Björn:
CO2-Wert</t>
        </r>
      </text>
    </comment>
    <comment ref="X104" authorId="1" shapeId="0" xr:uid="{00000000-0006-0000-0000-00006D040000}">
      <text>
        <r>
          <rPr>
            <sz val="11"/>
            <color indexed="8"/>
            <rFont val="Helvetica Neue"/>
          </rPr>
          <t>von Kleist, Björn:
CO2-Wert</t>
        </r>
      </text>
    </comment>
    <comment ref="Y104" authorId="1" shapeId="0" xr:uid="{00000000-0006-0000-0000-00006E040000}">
      <text>
        <r>
          <rPr>
            <sz val="11"/>
            <color indexed="8"/>
            <rFont val="Helvetica Neue"/>
          </rPr>
          <t>von Kleist, Björn:
CO2-Wert</t>
        </r>
      </text>
    </comment>
    <comment ref="Z104" authorId="1" shapeId="0" xr:uid="{00000000-0006-0000-0000-00006F040000}">
      <text>
        <r>
          <rPr>
            <sz val="11"/>
            <color indexed="8"/>
            <rFont val="Helvetica Neue"/>
          </rPr>
          <t>von Kleist, Björn:
CO2-Wert</t>
        </r>
      </text>
    </comment>
    <comment ref="I105" authorId="2" shapeId="0" xr:uid="{00000000-0006-0000-0000-000070040000}">
      <text>
        <r>
          <rPr>
            <sz val="11"/>
            <color indexed="8"/>
            <rFont val="Helvetica Neue"/>
          </rPr>
          <t>Gairola, Krishan:
Textfeld</t>
        </r>
      </text>
    </comment>
    <comment ref="J105" authorId="2" shapeId="0" xr:uid="{00000000-0006-0000-0000-000071040000}">
      <text>
        <r>
          <rPr>
            <sz val="11"/>
            <color indexed="8"/>
            <rFont val="Helvetica Neue"/>
          </rPr>
          <t>Gairola, Krishan:
Textfeld</t>
        </r>
      </text>
    </comment>
    <comment ref="K105" authorId="2" shapeId="0" xr:uid="{00000000-0006-0000-0000-000072040000}">
      <text>
        <r>
          <rPr>
            <sz val="11"/>
            <color indexed="8"/>
            <rFont val="Helvetica Neue"/>
          </rPr>
          <t>Gairola, Krishan:
Textfeld</t>
        </r>
      </text>
    </comment>
    <comment ref="L105" authorId="2" shapeId="0" xr:uid="{00000000-0006-0000-0000-000073040000}">
      <text>
        <r>
          <rPr>
            <sz val="11"/>
            <color indexed="8"/>
            <rFont val="Helvetica Neue"/>
          </rPr>
          <t>Gairola, Krishan:
Textfeld</t>
        </r>
      </text>
    </comment>
    <comment ref="M105" authorId="2" shapeId="0" xr:uid="{00000000-0006-0000-0000-000074040000}">
      <text>
        <r>
          <rPr>
            <sz val="11"/>
            <color indexed="8"/>
            <rFont val="Helvetica Neue"/>
          </rPr>
          <t>Gairola, Krishan:
Textfeld</t>
        </r>
      </text>
    </comment>
    <comment ref="N105" authorId="2" shapeId="0" xr:uid="{00000000-0006-0000-0000-000075040000}">
      <text>
        <r>
          <rPr>
            <sz val="11"/>
            <color indexed="8"/>
            <rFont val="Helvetica Neue"/>
          </rPr>
          <t>Gairola, Krishan:
Textfeld</t>
        </r>
      </text>
    </comment>
    <comment ref="O105" authorId="2" shapeId="0" xr:uid="{00000000-0006-0000-0000-000076040000}">
      <text>
        <r>
          <rPr>
            <sz val="11"/>
            <color indexed="8"/>
            <rFont val="Helvetica Neue"/>
          </rPr>
          <t>Gairola, Krishan:
Textfeld</t>
        </r>
      </text>
    </comment>
    <comment ref="P105" authorId="2" shapeId="0" xr:uid="{00000000-0006-0000-0000-000077040000}">
      <text>
        <r>
          <rPr>
            <sz val="11"/>
            <color indexed="8"/>
            <rFont val="Helvetica Neue"/>
          </rPr>
          <t>Gairola, Krishan:
Textfeld</t>
        </r>
      </text>
    </comment>
    <comment ref="Q105" authorId="2" shapeId="0" xr:uid="{00000000-0006-0000-0000-000078040000}">
      <text>
        <r>
          <rPr>
            <sz val="11"/>
            <color indexed="8"/>
            <rFont val="Helvetica Neue"/>
          </rPr>
          <t>Gairola, Krishan:
Textfeld</t>
        </r>
      </text>
    </comment>
    <comment ref="R105" authorId="2" shapeId="0" xr:uid="{00000000-0006-0000-0000-000079040000}">
      <text>
        <r>
          <rPr>
            <sz val="11"/>
            <color indexed="8"/>
            <rFont val="Helvetica Neue"/>
          </rPr>
          <t>Gairola, Krishan:
Textfeld</t>
        </r>
      </text>
    </comment>
    <comment ref="S105" authorId="2" shapeId="0" xr:uid="{00000000-0006-0000-0000-00007A040000}">
      <text>
        <r>
          <rPr>
            <sz val="11"/>
            <color indexed="8"/>
            <rFont val="Helvetica Neue"/>
          </rPr>
          <t>Gairola, Krishan:
Textfeld</t>
        </r>
      </text>
    </comment>
    <comment ref="T105" authorId="2" shapeId="0" xr:uid="{00000000-0006-0000-0000-00007B040000}">
      <text>
        <r>
          <rPr>
            <sz val="11"/>
            <color indexed="8"/>
            <rFont val="Helvetica Neue"/>
          </rPr>
          <t>Gairola, Krishan:
Textfeld</t>
        </r>
      </text>
    </comment>
    <comment ref="U105" authorId="2" shapeId="0" xr:uid="{00000000-0006-0000-0000-00007C040000}">
      <text>
        <r>
          <rPr>
            <sz val="11"/>
            <color indexed="8"/>
            <rFont val="Helvetica Neue"/>
          </rPr>
          <t>Gairola, Krishan:
Textfeld</t>
        </r>
      </text>
    </comment>
    <comment ref="V105" authorId="2" shapeId="0" xr:uid="{00000000-0006-0000-0000-00007D040000}">
      <text>
        <r>
          <rPr>
            <sz val="11"/>
            <color indexed="8"/>
            <rFont val="Helvetica Neue"/>
          </rPr>
          <t>Gairola, Krishan:
Textfeld</t>
        </r>
      </text>
    </comment>
    <comment ref="W105" authorId="2" shapeId="0" xr:uid="{00000000-0006-0000-0000-00007E040000}">
      <text>
        <r>
          <rPr>
            <sz val="11"/>
            <color indexed="8"/>
            <rFont val="Helvetica Neue"/>
          </rPr>
          <t>Gairola, Krishan:
Textfeld</t>
        </r>
      </text>
    </comment>
    <comment ref="X105" authorId="2" shapeId="0" xr:uid="{00000000-0006-0000-0000-00007F040000}">
      <text>
        <r>
          <rPr>
            <sz val="11"/>
            <color indexed="8"/>
            <rFont val="Helvetica Neue"/>
          </rPr>
          <t>Gairola, Krishan:
Textfeld</t>
        </r>
      </text>
    </comment>
    <comment ref="Y105" authorId="2" shapeId="0" xr:uid="{00000000-0006-0000-0000-000080040000}">
      <text>
        <r>
          <rPr>
            <sz val="11"/>
            <color indexed="8"/>
            <rFont val="Helvetica Neue"/>
          </rPr>
          <t>Gairola, Krishan:
Textfeld</t>
        </r>
      </text>
    </comment>
    <comment ref="Z105" authorId="2" shapeId="0" xr:uid="{00000000-0006-0000-0000-000081040000}">
      <text>
        <r>
          <rPr>
            <sz val="11"/>
            <color indexed="8"/>
            <rFont val="Helvetica Neue"/>
          </rPr>
          <t>Gairola, Krishan:
Textfeld</t>
        </r>
      </text>
    </comment>
    <comment ref="I106" authorId="1" shapeId="0" xr:uid="{00000000-0006-0000-0000-000082040000}">
      <text>
        <r>
          <rPr>
            <sz val="11"/>
            <color indexed="8"/>
            <rFont val="Helvetica Neue"/>
          </rPr>
          <t>von Kleist, Björn:
CO2-Wert</t>
        </r>
      </text>
    </comment>
    <comment ref="J106" authorId="1" shapeId="0" xr:uid="{00000000-0006-0000-0000-000083040000}">
      <text>
        <r>
          <rPr>
            <sz val="11"/>
            <color indexed="8"/>
            <rFont val="Helvetica Neue"/>
          </rPr>
          <t>von Kleist, Björn:
CO2-Wert</t>
        </r>
      </text>
    </comment>
    <comment ref="K106" authorId="1" shapeId="0" xr:uid="{00000000-0006-0000-0000-000084040000}">
      <text>
        <r>
          <rPr>
            <sz val="11"/>
            <color indexed="8"/>
            <rFont val="Helvetica Neue"/>
          </rPr>
          <t>von Kleist, Björn:
CO2-Wert</t>
        </r>
      </text>
    </comment>
    <comment ref="L106" authorId="1" shapeId="0" xr:uid="{00000000-0006-0000-0000-000085040000}">
      <text>
        <r>
          <rPr>
            <sz val="11"/>
            <color indexed="8"/>
            <rFont val="Helvetica Neue"/>
          </rPr>
          <t>von Kleist, Björn:
CO2-Wert</t>
        </r>
      </text>
    </comment>
    <comment ref="M106" authorId="1" shapeId="0" xr:uid="{00000000-0006-0000-0000-000086040000}">
      <text>
        <r>
          <rPr>
            <sz val="11"/>
            <color indexed="8"/>
            <rFont val="Helvetica Neue"/>
          </rPr>
          <t>von Kleist, Björn:
CO2-Wert</t>
        </r>
      </text>
    </comment>
    <comment ref="N106" authorId="1" shapeId="0" xr:uid="{00000000-0006-0000-0000-000087040000}">
      <text>
        <r>
          <rPr>
            <sz val="11"/>
            <color indexed="8"/>
            <rFont val="Helvetica Neue"/>
          </rPr>
          <t>von Kleist, Björn:
CO2-Wert</t>
        </r>
      </text>
    </comment>
    <comment ref="O106" authorId="1" shapeId="0" xr:uid="{00000000-0006-0000-0000-000088040000}">
      <text>
        <r>
          <rPr>
            <sz val="11"/>
            <color indexed="8"/>
            <rFont val="Helvetica Neue"/>
          </rPr>
          <t>von Kleist, Björn:
CO2-Wert</t>
        </r>
      </text>
    </comment>
    <comment ref="P106" authorId="1" shapeId="0" xr:uid="{00000000-0006-0000-0000-000089040000}">
      <text>
        <r>
          <rPr>
            <sz val="11"/>
            <color indexed="8"/>
            <rFont val="Helvetica Neue"/>
          </rPr>
          <t>von Kleist, Björn:
CO2-Wert</t>
        </r>
      </text>
    </comment>
    <comment ref="Q106" authorId="1" shapeId="0" xr:uid="{00000000-0006-0000-0000-00008A040000}">
      <text>
        <r>
          <rPr>
            <sz val="11"/>
            <color indexed="8"/>
            <rFont val="Helvetica Neue"/>
          </rPr>
          <t>von Kleist, Björn:
CO2-Wert</t>
        </r>
      </text>
    </comment>
    <comment ref="R106" authorId="1" shapeId="0" xr:uid="{00000000-0006-0000-0000-00008B040000}">
      <text>
        <r>
          <rPr>
            <sz val="11"/>
            <color indexed="8"/>
            <rFont val="Helvetica Neue"/>
          </rPr>
          <t>von Kleist, Björn:
CO2-Wert</t>
        </r>
      </text>
    </comment>
    <comment ref="S106" authorId="1" shapeId="0" xr:uid="{00000000-0006-0000-0000-00008C040000}">
      <text>
        <r>
          <rPr>
            <sz val="11"/>
            <color indexed="8"/>
            <rFont val="Helvetica Neue"/>
          </rPr>
          <t>von Kleist, Björn:
CO2-Wert</t>
        </r>
      </text>
    </comment>
    <comment ref="T106" authorId="1" shapeId="0" xr:uid="{00000000-0006-0000-0000-00008D040000}">
      <text>
        <r>
          <rPr>
            <sz val="11"/>
            <color indexed="8"/>
            <rFont val="Helvetica Neue"/>
          </rPr>
          <t>von Kleist, Björn:
CO2-Wert</t>
        </r>
      </text>
    </comment>
    <comment ref="U106" authorId="1" shapeId="0" xr:uid="{00000000-0006-0000-0000-00008E040000}">
      <text>
        <r>
          <rPr>
            <sz val="11"/>
            <color indexed="8"/>
            <rFont val="Helvetica Neue"/>
          </rPr>
          <t>von Kleist, Björn:
CO2-Wert</t>
        </r>
      </text>
    </comment>
    <comment ref="V106" authorId="1" shapeId="0" xr:uid="{00000000-0006-0000-0000-00008F040000}">
      <text>
        <r>
          <rPr>
            <sz val="11"/>
            <color indexed="8"/>
            <rFont val="Helvetica Neue"/>
          </rPr>
          <t>von Kleist, Björn:
CO2-Wert</t>
        </r>
      </text>
    </comment>
    <comment ref="W106" authorId="1" shapeId="0" xr:uid="{00000000-0006-0000-0000-000090040000}">
      <text>
        <r>
          <rPr>
            <sz val="11"/>
            <color indexed="8"/>
            <rFont val="Helvetica Neue"/>
          </rPr>
          <t>von Kleist, Björn:
CO2-Wert</t>
        </r>
      </text>
    </comment>
    <comment ref="X106" authorId="1" shapeId="0" xr:uid="{00000000-0006-0000-0000-000091040000}">
      <text>
        <r>
          <rPr>
            <sz val="11"/>
            <color indexed="8"/>
            <rFont val="Helvetica Neue"/>
          </rPr>
          <t>von Kleist, Björn:
CO2-Wert</t>
        </r>
      </text>
    </comment>
    <comment ref="Y106" authorId="1" shapeId="0" xr:uid="{00000000-0006-0000-0000-000092040000}">
      <text>
        <r>
          <rPr>
            <sz val="11"/>
            <color indexed="8"/>
            <rFont val="Helvetica Neue"/>
          </rPr>
          <t>von Kleist, Björn:
CO2-Wert</t>
        </r>
      </text>
    </comment>
    <comment ref="Z106" authorId="1" shapeId="0" xr:uid="{00000000-0006-0000-0000-000093040000}">
      <text>
        <r>
          <rPr>
            <sz val="11"/>
            <color indexed="8"/>
            <rFont val="Helvetica Neue"/>
          </rPr>
          <t>von Kleist, Björn:
CO2-Wert</t>
        </r>
      </text>
    </comment>
    <comment ref="I107" authorId="2" shapeId="0" xr:uid="{00000000-0006-0000-0000-000094040000}">
      <text>
        <r>
          <rPr>
            <sz val="11"/>
            <color indexed="8"/>
            <rFont val="Helvetica Neue"/>
          </rPr>
          <t>Gairola, Krishan:
Textfeld</t>
        </r>
      </text>
    </comment>
    <comment ref="J107" authorId="2" shapeId="0" xr:uid="{00000000-0006-0000-0000-000095040000}">
      <text>
        <r>
          <rPr>
            <sz val="11"/>
            <color indexed="8"/>
            <rFont val="Helvetica Neue"/>
          </rPr>
          <t>Gairola, Krishan:
Textfeld</t>
        </r>
      </text>
    </comment>
    <comment ref="K107" authorId="2" shapeId="0" xr:uid="{00000000-0006-0000-0000-000096040000}">
      <text>
        <r>
          <rPr>
            <sz val="11"/>
            <color indexed="8"/>
            <rFont val="Helvetica Neue"/>
          </rPr>
          <t>Gairola, Krishan:
Textfeld</t>
        </r>
      </text>
    </comment>
    <comment ref="L107" authorId="2" shapeId="0" xr:uid="{00000000-0006-0000-0000-000097040000}">
      <text>
        <r>
          <rPr>
            <sz val="11"/>
            <color indexed="8"/>
            <rFont val="Helvetica Neue"/>
          </rPr>
          <t>Gairola, Krishan:
Textfeld</t>
        </r>
      </text>
    </comment>
    <comment ref="M107" authorId="2" shapeId="0" xr:uid="{00000000-0006-0000-0000-000098040000}">
      <text>
        <r>
          <rPr>
            <sz val="11"/>
            <color indexed="8"/>
            <rFont val="Helvetica Neue"/>
          </rPr>
          <t>Gairola, Krishan:
Textfeld</t>
        </r>
      </text>
    </comment>
    <comment ref="N107" authorId="2" shapeId="0" xr:uid="{00000000-0006-0000-0000-000099040000}">
      <text>
        <r>
          <rPr>
            <sz val="11"/>
            <color indexed="8"/>
            <rFont val="Helvetica Neue"/>
          </rPr>
          <t>Gairola, Krishan:
Textfeld</t>
        </r>
      </text>
    </comment>
    <comment ref="O107" authorId="2" shapeId="0" xr:uid="{00000000-0006-0000-0000-00009A040000}">
      <text>
        <r>
          <rPr>
            <sz val="11"/>
            <color indexed="8"/>
            <rFont val="Helvetica Neue"/>
          </rPr>
          <t>Gairola, Krishan:
Textfeld</t>
        </r>
      </text>
    </comment>
    <comment ref="P107" authorId="2" shapeId="0" xr:uid="{00000000-0006-0000-0000-00009B040000}">
      <text>
        <r>
          <rPr>
            <sz val="11"/>
            <color indexed="8"/>
            <rFont val="Helvetica Neue"/>
          </rPr>
          <t>Gairola, Krishan:
Textfeld</t>
        </r>
      </text>
    </comment>
    <comment ref="Q107" authorId="2" shapeId="0" xr:uid="{00000000-0006-0000-0000-00009C040000}">
      <text>
        <r>
          <rPr>
            <sz val="11"/>
            <color indexed="8"/>
            <rFont val="Helvetica Neue"/>
          </rPr>
          <t>Gairola, Krishan:
Textfeld</t>
        </r>
      </text>
    </comment>
    <comment ref="R107" authorId="2" shapeId="0" xr:uid="{00000000-0006-0000-0000-00009D040000}">
      <text>
        <r>
          <rPr>
            <sz val="11"/>
            <color indexed="8"/>
            <rFont val="Helvetica Neue"/>
          </rPr>
          <t>Gairola, Krishan:
Textfeld</t>
        </r>
      </text>
    </comment>
    <comment ref="S107" authorId="2" shapeId="0" xr:uid="{00000000-0006-0000-0000-00009E040000}">
      <text>
        <r>
          <rPr>
            <sz val="11"/>
            <color indexed="8"/>
            <rFont val="Helvetica Neue"/>
          </rPr>
          <t>Gairola, Krishan:
Textfeld</t>
        </r>
      </text>
    </comment>
    <comment ref="T107" authorId="2" shapeId="0" xr:uid="{00000000-0006-0000-0000-00009F040000}">
      <text>
        <r>
          <rPr>
            <sz val="11"/>
            <color indexed="8"/>
            <rFont val="Helvetica Neue"/>
          </rPr>
          <t>Gairola, Krishan:
Textfeld</t>
        </r>
      </text>
    </comment>
    <comment ref="U107" authorId="2" shapeId="0" xr:uid="{00000000-0006-0000-0000-0000A0040000}">
      <text>
        <r>
          <rPr>
            <sz val="11"/>
            <color indexed="8"/>
            <rFont val="Helvetica Neue"/>
          </rPr>
          <t>Gairola, Krishan:
Textfeld</t>
        </r>
      </text>
    </comment>
    <comment ref="V107" authorId="2" shapeId="0" xr:uid="{00000000-0006-0000-0000-0000A1040000}">
      <text>
        <r>
          <rPr>
            <sz val="11"/>
            <color indexed="8"/>
            <rFont val="Helvetica Neue"/>
          </rPr>
          <t>Gairola, Krishan:
Textfeld</t>
        </r>
      </text>
    </comment>
    <comment ref="W107" authorId="2" shapeId="0" xr:uid="{00000000-0006-0000-0000-0000A2040000}">
      <text>
        <r>
          <rPr>
            <sz val="11"/>
            <color indexed="8"/>
            <rFont val="Helvetica Neue"/>
          </rPr>
          <t>Gairola, Krishan:
Textfeld</t>
        </r>
      </text>
    </comment>
    <comment ref="X107" authorId="2" shapeId="0" xr:uid="{00000000-0006-0000-0000-0000A3040000}">
      <text>
        <r>
          <rPr>
            <sz val="11"/>
            <color indexed="8"/>
            <rFont val="Helvetica Neue"/>
          </rPr>
          <t>Gairola, Krishan:
Textfeld</t>
        </r>
      </text>
    </comment>
    <comment ref="Y107" authorId="2" shapeId="0" xr:uid="{00000000-0006-0000-0000-0000A4040000}">
      <text>
        <r>
          <rPr>
            <sz val="11"/>
            <color indexed="8"/>
            <rFont val="Helvetica Neue"/>
          </rPr>
          <t>Gairola, Krishan:
Textfeld</t>
        </r>
      </text>
    </comment>
    <comment ref="Z107" authorId="2" shapeId="0" xr:uid="{00000000-0006-0000-0000-0000A5040000}">
      <text>
        <r>
          <rPr>
            <sz val="11"/>
            <color indexed="8"/>
            <rFont val="Helvetica Neue"/>
          </rPr>
          <t>Gairola, Krishan:
Textfeld</t>
        </r>
      </text>
    </comment>
    <comment ref="I108" authorId="1" shapeId="0" xr:uid="{00000000-0006-0000-0000-0000A6040000}">
      <text>
        <r>
          <rPr>
            <sz val="11"/>
            <color indexed="8"/>
            <rFont val="Helvetica Neue"/>
          </rPr>
          <t>von Kleist, Björn:
CO2-Wert</t>
        </r>
      </text>
    </comment>
    <comment ref="J108" authorId="1" shapeId="0" xr:uid="{00000000-0006-0000-0000-0000A7040000}">
      <text>
        <r>
          <rPr>
            <sz val="11"/>
            <color indexed="8"/>
            <rFont val="Helvetica Neue"/>
          </rPr>
          <t>von Kleist, Björn:
CO2-Wert</t>
        </r>
      </text>
    </comment>
    <comment ref="K108" authorId="1" shapeId="0" xr:uid="{00000000-0006-0000-0000-0000A8040000}">
      <text>
        <r>
          <rPr>
            <sz val="11"/>
            <color indexed="8"/>
            <rFont val="Helvetica Neue"/>
          </rPr>
          <t>von Kleist, Björn:
CO2-Wert</t>
        </r>
      </text>
    </comment>
    <comment ref="L108" authorId="1" shapeId="0" xr:uid="{00000000-0006-0000-0000-0000A9040000}">
      <text>
        <r>
          <rPr>
            <sz val="11"/>
            <color indexed="8"/>
            <rFont val="Helvetica Neue"/>
          </rPr>
          <t>von Kleist, Björn:
CO2-Wert</t>
        </r>
      </text>
    </comment>
    <comment ref="M108" authorId="1" shapeId="0" xr:uid="{00000000-0006-0000-0000-0000AA040000}">
      <text>
        <r>
          <rPr>
            <sz val="11"/>
            <color indexed="8"/>
            <rFont val="Helvetica Neue"/>
          </rPr>
          <t>von Kleist, Björn:
CO2-Wert</t>
        </r>
      </text>
    </comment>
    <comment ref="N108" authorId="1" shapeId="0" xr:uid="{00000000-0006-0000-0000-0000AB040000}">
      <text>
        <r>
          <rPr>
            <sz val="11"/>
            <color indexed="8"/>
            <rFont val="Helvetica Neue"/>
          </rPr>
          <t>von Kleist, Björn:
CO2-Wert</t>
        </r>
      </text>
    </comment>
    <comment ref="O108" authorId="1" shapeId="0" xr:uid="{00000000-0006-0000-0000-0000AC040000}">
      <text>
        <r>
          <rPr>
            <sz val="11"/>
            <color indexed="8"/>
            <rFont val="Helvetica Neue"/>
          </rPr>
          <t>von Kleist, Björn:
CO2-Wert</t>
        </r>
      </text>
    </comment>
    <comment ref="P108" authorId="1" shapeId="0" xr:uid="{00000000-0006-0000-0000-0000AD040000}">
      <text>
        <r>
          <rPr>
            <sz val="11"/>
            <color indexed="8"/>
            <rFont val="Helvetica Neue"/>
          </rPr>
          <t>von Kleist, Björn:
CO2-Wert</t>
        </r>
      </text>
    </comment>
    <comment ref="Q108" authorId="1" shapeId="0" xr:uid="{00000000-0006-0000-0000-0000AE040000}">
      <text>
        <r>
          <rPr>
            <sz val="11"/>
            <color indexed="8"/>
            <rFont val="Helvetica Neue"/>
          </rPr>
          <t>von Kleist, Björn:
CO2-Wert</t>
        </r>
      </text>
    </comment>
    <comment ref="R108" authorId="1" shapeId="0" xr:uid="{00000000-0006-0000-0000-0000AF040000}">
      <text>
        <r>
          <rPr>
            <sz val="11"/>
            <color indexed="8"/>
            <rFont val="Helvetica Neue"/>
          </rPr>
          <t>von Kleist, Björn:
CO2-Wert</t>
        </r>
      </text>
    </comment>
    <comment ref="S108" authorId="1" shapeId="0" xr:uid="{00000000-0006-0000-0000-0000B0040000}">
      <text>
        <r>
          <rPr>
            <sz val="11"/>
            <color indexed="8"/>
            <rFont val="Helvetica Neue"/>
          </rPr>
          <t>von Kleist, Björn:
CO2-Wert</t>
        </r>
      </text>
    </comment>
    <comment ref="T108" authorId="1" shapeId="0" xr:uid="{00000000-0006-0000-0000-0000B1040000}">
      <text>
        <r>
          <rPr>
            <sz val="11"/>
            <color indexed="8"/>
            <rFont val="Helvetica Neue"/>
          </rPr>
          <t>von Kleist, Björn:
CO2-Wert</t>
        </r>
      </text>
    </comment>
    <comment ref="U108" authorId="1" shapeId="0" xr:uid="{00000000-0006-0000-0000-0000B2040000}">
      <text>
        <r>
          <rPr>
            <sz val="11"/>
            <color indexed="8"/>
            <rFont val="Helvetica Neue"/>
          </rPr>
          <t>von Kleist, Björn:
CO2-Wert</t>
        </r>
      </text>
    </comment>
    <comment ref="V108" authorId="1" shapeId="0" xr:uid="{00000000-0006-0000-0000-0000B3040000}">
      <text>
        <r>
          <rPr>
            <sz val="11"/>
            <color indexed="8"/>
            <rFont val="Helvetica Neue"/>
          </rPr>
          <t>von Kleist, Björn:
CO2-Wert</t>
        </r>
      </text>
    </comment>
    <comment ref="W108" authorId="1" shapeId="0" xr:uid="{00000000-0006-0000-0000-0000B4040000}">
      <text>
        <r>
          <rPr>
            <sz val="11"/>
            <color indexed="8"/>
            <rFont val="Helvetica Neue"/>
          </rPr>
          <t>von Kleist, Björn:
CO2-Wert</t>
        </r>
      </text>
    </comment>
    <comment ref="X108" authorId="1" shapeId="0" xr:uid="{00000000-0006-0000-0000-0000B5040000}">
      <text>
        <r>
          <rPr>
            <sz val="11"/>
            <color indexed="8"/>
            <rFont val="Helvetica Neue"/>
          </rPr>
          <t>von Kleist, Björn:
CO2-Wert</t>
        </r>
      </text>
    </comment>
    <comment ref="Y108" authorId="1" shapeId="0" xr:uid="{00000000-0006-0000-0000-0000B6040000}">
      <text>
        <r>
          <rPr>
            <sz val="11"/>
            <color indexed="8"/>
            <rFont val="Helvetica Neue"/>
          </rPr>
          <t>von Kleist, Björn:
CO2-Wert</t>
        </r>
      </text>
    </comment>
    <comment ref="Z108" authorId="1" shapeId="0" xr:uid="{00000000-0006-0000-0000-0000B7040000}">
      <text>
        <r>
          <rPr>
            <sz val="11"/>
            <color indexed="8"/>
            <rFont val="Helvetica Neue"/>
          </rPr>
          <t>von Kleist, Björn:
CO2-Wert</t>
        </r>
      </text>
    </comment>
    <comment ref="I109" authorId="2" shapeId="0" xr:uid="{00000000-0006-0000-0000-0000B8040000}">
      <text>
        <r>
          <rPr>
            <sz val="11"/>
            <color indexed="8"/>
            <rFont val="Helvetica Neue"/>
          </rPr>
          <t>Gairola, Krishan:
Textfeld</t>
        </r>
      </text>
    </comment>
    <comment ref="J109" authorId="2" shapeId="0" xr:uid="{00000000-0006-0000-0000-0000B9040000}">
      <text>
        <r>
          <rPr>
            <sz val="11"/>
            <color indexed="8"/>
            <rFont val="Helvetica Neue"/>
          </rPr>
          <t>Gairola, Krishan:
Textfeld</t>
        </r>
      </text>
    </comment>
    <comment ref="K109" authorId="2" shapeId="0" xr:uid="{00000000-0006-0000-0000-0000BA040000}">
      <text>
        <r>
          <rPr>
            <sz val="11"/>
            <color indexed="8"/>
            <rFont val="Helvetica Neue"/>
          </rPr>
          <t>Gairola, Krishan:
Textfeld</t>
        </r>
      </text>
    </comment>
    <comment ref="L109" authorId="2" shapeId="0" xr:uid="{00000000-0006-0000-0000-0000BB040000}">
      <text>
        <r>
          <rPr>
            <sz val="11"/>
            <color indexed="8"/>
            <rFont val="Helvetica Neue"/>
          </rPr>
          <t>Gairola, Krishan:
Textfeld</t>
        </r>
      </text>
    </comment>
    <comment ref="M109" authorId="2" shapeId="0" xr:uid="{00000000-0006-0000-0000-0000BC040000}">
      <text>
        <r>
          <rPr>
            <sz val="11"/>
            <color indexed="8"/>
            <rFont val="Helvetica Neue"/>
          </rPr>
          <t>Gairola, Krishan:
Textfeld</t>
        </r>
      </text>
    </comment>
    <comment ref="N109" authorId="2" shapeId="0" xr:uid="{00000000-0006-0000-0000-0000BD040000}">
      <text>
        <r>
          <rPr>
            <sz val="11"/>
            <color indexed="8"/>
            <rFont val="Helvetica Neue"/>
          </rPr>
          <t>Gairola, Krishan:
Textfeld</t>
        </r>
      </text>
    </comment>
    <comment ref="O109" authorId="2" shapeId="0" xr:uid="{00000000-0006-0000-0000-0000BE040000}">
      <text>
        <r>
          <rPr>
            <sz val="11"/>
            <color indexed="8"/>
            <rFont val="Helvetica Neue"/>
          </rPr>
          <t>Gairola, Krishan:
Textfeld</t>
        </r>
      </text>
    </comment>
    <comment ref="P109" authorId="2" shapeId="0" xr:uid="{00000000-0006-0000-0000-0000BF040000}">
      <text>
        <r>
          <rPr>
            <sz val="11"/>
            <color indexed="8"/>
            <rFont val="Helvetica Neue"/>
          </rPr>
          <t>Gairola, Krishan:
Textfeld</t>
        </r>
      </text>
    </comment>
    <comment ref="Q109" authorId="2" shapeId="0" xr:uid="{00000000-0006-0000-0000-0000C0040000}">
      <text>
        <r>
          <rPr>
            <sz val="11"/>
            <color indexed="8"/>
            <rFont val="Helvetica Neue"/>
          </rPr>
          <t>Gairola, Krishan:
Textfeld</t>
        </r>
      </text>
    </comment>
    <comment ref="R109" authorId="2" shapeId="0" xr:uid="{00000000-0006-0000-0000-0000C1040000}">
      <text>
        <r>
          <rPr>
            <sz val="11"/>
            <color indexed="8"/>
            <rFont val="Helvetica Neue"/>
          </rPr>
          <t>Gairola, Krishan:
Textfeld</t>
        </r>
      </text>
    </comment>
    <comment ref="S109" authorId="2" shapeId="0" xr:uid="{00000000-0006-0000-0000-0000C2040000}">
      <text>
        <r>
          <rPr>
            <sz val="11"/>
            <color indexed="8"/>
            <rFont val="Helvetica Neue"/>
          </rPr>
          <t>Gairola, Krishan:
Textfeld</t>
        </r>
      </text>
    </comment>
    <comment ref="T109" authorId="2" shapeId="0" xr:uid="{00000000-0006-0000-0000-0000C3040000}">
      <text>
        <r>
          <rPr>
            <sz val="11"/>
            <color indexed="8"/>
            <rFont val="Helvetica Neue"/>
          </rPr>
          <t>Gairola, Krishan:
Textfeld</t>
        </r>
      </text>
    </comment>
    <comment ref="U109" authorId="2" shapeId="0" xr:uid="{00000000-0006-0000-0000-0000C4040000}">
      <text>
        <r>
          <rPr>
            <sz val="11"/>
            <color indexed="8"/>
            <rFont val="Helvetica Neue"/>
          </rPr>
          <t>Gairola, Krishan:
Textfeld</t>
        </r>
      </text>
    </comment>
    <comment ref="V109" authorId="2" shapeId="0" xr:uid="{00000000-0006-0000-0000-0000C5040000}">
      <text>
        <r>
          <rPr>
            <sz val="11"/>
            <color indexed="8"/>
            <rFont val="Helvetica Neue"/>
          </rPr>
          <t>Gairola, Krishan:
Textfeld</t>
        </r>
      </text>
    </comment>
    <comment ref="W109" authorId="2" shapeId="0" xr:uid="{00000000-0006-0000-0000-0000C6040000}">
      <text>
        <r>
          <rPr>
            <sz val="11"/>
            <color indexed="8"/>
            <rFont val="Helvetica Neue"/>
          </rPr>
          <t>Gairola, Krishan:
Textfeld</t>
        </r>
      </text>
    </comment>
    <comment ref="X109" authorId="2" shapeId="0" xr:uid="{00000000-0006-0000-0000-0000C7040000}">
      <text>
        <r>
          <rPr>
            <sz val="11"/>
            <color indexed="8"/>
            <rFont val="Helvetica Neue"/>
          </rPr>
          <t>Gairola, Krishan:
Textfeld</t>
        </r>
      </text>
    </comment>
    <comment ref="Y109" authorId="2" shapeId="0" xr:uid="{00000000-0006-0000-0000-0000C8040000}">
      <text>
        <r>
          <rPr>
            <sz val="11"/>
            <color indexed="8"/>
            <rFont val="Helvetica Neue"/>
          </rPr>
          <t>Gairola, Krishan:
Textfeld</t>
        </r>
      </text>
    </comment>
    <comment ref="Z109" authorId="2" shapeId="0" xr:uid="{00000000-0006-0000-0000-0000C9040000}">
      <text>
        <r>
          <rPr>
            <sz val="11"/>
            <color indexed="8"/>
            <rFont val="Helvetica Neue"/>
          </rPr>
          <t>Gairola, Krishan:
Textfeld</t>
        </r>
      </text>
    </comment>
    <comment ref="I110" authorId="1" shapeId="0" xr:uid="{00000000-0006-0000-0000-0000CA040000}">
      <text>
        <r>
          <rPr>
            <sz val="11"/>
            <color indexed="8"/>
            <rFont val="Helvetica Neue"/>
          </rPr>
          <t>von Kleist, Björn:
CO2-Wert</t>
        </r>
      </text>
    </comment>
    <comment ref="J110" authorId="1" shapeId="0" xr:uid="{00000000-0006-0000-0000-0000CB040000}">
      <text>
        <r>
          <rPr>
            <sz val="11"/>
            <color indexed="8"/>
            <rFont val="Helvetica Neue"/>
          </rPr>
          <t>von Kleist, Björn:
CO2-Wert</t>
        </r>
      </text>
    </comment>
    <comment ref="K110" authorId="1" shapeId="0" xr:uid="{00000000-0006-0000-0000-0000CC040000}">
      <text>
        <r>
          <rPr>
            <sz val="11"/>
            <color indexed="8"/>
            <rFont val="Helvetica Neue"/>
          </rPr>
          <t>von Kleist, Björn:
CO2-Wert</t>
        </r>
      </text>
    </comment>
    <comment ref="L110" authorId="1" shapeId="0" xr:uid="{00000000-0006-0000-0000-0000CD040000}">
      <text>
        <r>
          <rPr>
            <sz val="11"/>
            <color indexed="8"/>
            <rFont val="Helvetica Neue"/>
          </rPr>
          <t>von Kleist, Björn:
CO2-Wert</t>
        </r>
      </text>
    </comment>
    <comment ref="M110" authorId="1" shapeId="0" xr:uid="{00000000-0006-0000-0000-0000CE040000}">
      <text>
        <r>
          <rPr>
            <sz val="11"/>
            <color indexed="8"/>
            <rFont val="Helvetica Neue"/>
          </rPr>
          <t>von Kleist, Björn:
CO2-Wert</t>
        </r>
      </text>
    </comment>
    <comment ref="N110" authorId="1" shapeId="0" xr:uid="{00000000-0006-0000-0000-0000CF040000}">
      <text>
        <r>
          <rPr>
            <sz val="11"/>
            <color indexed="8"/>
            <rFont val="Helvetica Neue"/>
          </rPr>
          <t>von Kleist, Björn:
CO2-Wert</t>
        </r>
      </text>
    </comment>
    <comment ref="O110" authorId="1" shapeId="0" xr:uid="{00000000-0006-0000-0000-0000D0040000}">
      <text>
        <r>
          <rPr>
            <sz val="11"/>
            <color indexed="8"/>
            <rFont val="Helvetica Neue"/>
          </rPr>
          <t>von Kleist, Björn:
CO2-Wert</t>
        </r>
      </text>
    </comment>
    <comment ref="P110" authorId="1" shapeId="0" xr:uid="{00000000-0006-0000-0000-0000D1040000}">
      <text>
        <r>
          <rPr>
            <sz val="11"/>
            <color indexed="8"/>
            <rFont val="Helvetica Neue"/>
          </rPr>
          <t>von Kleist, Björn:
CO2-Wert</t>
        </r>
      </text>
    </comment>
    <comment ref="Q110" authorId="1" shapeId="0" xr:uid="{00000000-0006-0000-0000-0000D2040000}">
      <text>
        <r>
          <rPr>
            <sz val="11"/>
            <color indexed="8"/>
            <rFont val="Helvetica Neue"/>
          </rPr>
          <t>von Kleist, Björn:
CO2-Wert</t>
        </r>
      </text>
    </comment>
    <comment ref="R110" authorId="1" shapeId="0" xr:uid="{00000000-0006-0000-0000-0000D3040000}">
      <text>
        <r>
          <rPr>
            <sz val="11"/>
            <color indexed="8"/>
            <rFont val="Helvetica Neue"/>
          </rPr>
          <t>von Kleist, Björn:
CO2-Wert</t>
        </r>
      </text>
    </comment>
    <comment ref="S110" authorId="1" shapeId="0" xr:uid="{00000000-0006-0000-0000-0000D4040000}">
      <text>
        <r>
          <rPr>
            <sz val="11"/>
            <color indexed="8"/>
            <rFont val="Helvetica Neue"/>
          </rPr>
          <t>von Kleist, Björn:
CO2-Wert</t>
        </r>
      </text>
    </comment>
    <comment ref="T110" authorId="1" shapeId="0" xr:uid="{00000000-0006-0000-0000-0000D5040000}">
      <text>
        <r>
          <rPr>
            <sz val="11"/>
            <color indexed="8"/>
            <rFont val="Helvetica Neue"/>
          </rPr>
          <t>von Kleist, Björn:
CO2-Wert</t>
        </r>
      </text>
    </comment>
    <comment ref="U110" authorId="1" shapeId="0" xr:uid="{00000000-0006-0000-0000-0000D6040000}">
      <text>
        <r>
          <rPr>
            <sz val="11"/>
            <color indexed="8"/>
            <rFont val="Helvetica Neue"/>
          </rPr>
          <t>von Kleist, Björn:
CO2-Wert</t>
        </r>
      </text>
    </comment>
    <comment ref="V110" authorId="1" shapeId="0" xr:uid="{00000000-0006-0000-0000-0000D7040000}">
      <text>
        <r>
          <rPr>
            <sz val="11"/>
            <color indexed="8"/>
            <rFont val="Helvetica Neue"/>
          </rPr>
          <t>von Kleist, Björn:
CO2-Wert</t>
        </r>
      </text>
    </comment>
    <comment ref="W110" authorId="1" shapeId="0" xr:uid="{00000000-0006-0000-0000-0000D8040000}">
      <text>
        <r>
          <rPr>
            <sz val="11"/>
            <color indexed="8"/>
            <rFont val="Helvetica Neue"/>
          </rPr>
          <t>von Kleist, Björn:
CO2-Wert</t>
        </r>
      </text>
    </comment>
    <comment ref="X110" authorId="1" shapeId="0" xr:uid="{00000000-0006-0000-0000-0000D9040000}">
      <text>
        <r>
          <rPr>
            <sz val="11"/>
            <color indexed="8"/>
            <rFont val="Helvetica Neue"/>
          </rPr>
          <t>von Kleist, Björn:
CO2-Wert</t>
        </r>
      </text>
    </comment>
    <comment ref="Y110" authorId="1" shapeId="0" xr:uid="{00000000-0006-0000-0000-0000DA040000}">
      <text>
        <r>
          <rPr>
            <sz val="11"/>
            <color indexed="8"/>
            <rFont val="Helvetica Neue"/>
          </rPr>
          <t>von Kleist, Björn:
CO2-Wert</t>
        </r>
      </text>
    </comment>
    <comment ref="Z110" authorId="1" shapeId="0" xr:uid="{00000000-0006-0000-0000-0000DB040000}">
      <text>
        <r>
          <rPr>
            <sz val="11"/>
            <color indexed="8"/>
            <rFont val="Helvetica Neue"/>
          </rPr>
          <t>von Kleist, Björn:
CO2-Wert</t>
        </r>
      </text>
    </comment>
    <comment ref="I111" authorId="2" shapeId="0" xr:uid="{00000000-0006-0000-0000-0000DC040000}">
      <text>
        <r>
          <rPr>
            <sz val="11"/>
            <color indexed="8"/>
            <rFont val="Helvetica Neue"/>
          </rPr>
          <t>Gairola, Krishan:
Textfeld</t>
        </r>
      </text>
    </comment>
    <comment ref="J111" authorId="2" shapeId="0" xr:uid="{00000000-0006-0000-0000-0000DD040000}">
      <text>
        <r>
          <rPr>
            <sz val="11"/>
            <color indexed="8"/>
            <rFont val="Helvetica Neue"/>
          </rPr>
          <t>Gairola, Krishan:
Textfeld</t>
        </r>
      </text>
    </comment>
    <comment ref="K111" authorId="2" shapeId="0" xr:uid="{00000000-0006-0000-0000-0000DE040000}">
      <text>
        <r>
          <rPr>
            <sz val="11"/>
            <color indexed="8"/>
            <rFont val="Helvetica Neue"/>
          </rPr>
          <t>Gairola, Krishan:
Textfeld</t>
        </r>
      </text>
    </comment>
    <comment ref="L111" authorId="2" shapeId="0" xr:uid="{00000000-0006-0000-0000-0000DF040000}">
      <text>
        <r>
          <rPr>
            <sz val="11"/>
            <color indexed="8"/>
            <rFont val="Helvetica Neue"/>
          </rPr>
          <t>Gairola, Krishan:
Textfeld</t>
        </r>
      </text>
    </comment>
    <comment ref="M111" authorId="2" shapeId="0" xr:uid="{00000000-0006-0000-0000-0000E0040000}">
      <text>
        <r>
          <rPr>
            <sz val="11"/>
            <color indexed="8"/>
            <rFont val="Helvetica Neue"/>
          </rPr>
          <t>Gairola, Krishan:
Textfeld</t>
        </r>
      </text>
    </comment>
    <comment ref="N111" authorId="2" shapeId="0" xr:uid="{00000000-0006-0000-0000-0000E1040000}">
      <text>
        <r>
          <rPr>
            <sz val="11"/>
            <color indexed="8"/>
            <rFont val="Helvetica Neue"/>
          </rPr>
          <t>Gairola, Krishan:
Textfeld</t>
        </r>
      </text>
    </comment>
    <comment ref="O111" authorId="2" shapeId="0" xr:uid="{00000000-0006-0000-0000-0000E2040000}">
      <text>
        <r>
          <rPr>
            <sz val="11"/>
            <color indexed="8"/>
            <rFont val="Helvetica Neue"/>
          </rPr>
          <t>Gairola, Krishan:
Textfeld</t>
        </r>
      </text>
    </comment>
    <comment ref="P111" authorId="2" shapeId="0" xr:uid="{00000000-0006-0000-0000-0000E3040000}">
      <text>
        <r>
          <rPr>
            <sz val="11"/>
            <color indexed="8"/>
            <rFont val="Helvetica Neue"/>
          </rPr>
          <t>Gairola, Krishan:
Textfeld</t>
        </r>
      </text>
    </comment>
    <comment ref="Q111" authorId="2" shapeId="0" xr:uid="{00000000-0006-0000-0000-0000E4040000}">
      <text>
        <r>
          <rPr>
            <sz val="11"/>
            <color indexed="8"/>
            <rFont val="Helvetica Neue"/>
          </rPr>
          <t>Gairola, Krishan:
Textfeld</t>
        </r>
      </text>
    </comment>
    <comment ref="R111" authorId="2" shapeId="0" xr:uid="{00000000-0006-0000-0000-0000E5040000}">
      <text>
        <r>
          <rPr>
            <sz val="11"/>
            <color indexed="8"/>
            <rFont val="Helvetica Neue"/>
          </rPr>
          <t>Gairola, Krishan:
Textfeld</t>
        </r>
      </text>
    </comment>
    <comment ref="S111" authorId="2" shapeId="0" xr:uid="{00000000-0006-0000-0000-0000E6040000}">
      <text>
        <r>
          <rPr>
            <sz val="11"/>
            <color indexed="8"/>
            <rFont val="Helvetica Neue"/>
          </rPr>
          <t>Gairola, Krishan:
Textfeld</t>
        </r>
      </text>
    </comment>
    <comment ref="T111" authorId="2" shapeId="0" xr:uid="{00000000-0006-0000-0000-0000E7040000}">
      <text>
        <r>
          <rPr>
            <sz val="11"/>
            <color indexed="8"/>
            <rFont val="Helvetica Neue"/>
          </rPr>
          <t>Gairola, Krishan:
Textfeld</t>
        </r>
      </text>
    </comment>
    <comment ref="U111" authorId="2" shapeId="0" xr:uid="{00000000-0006-0000-0000-0000E8040000}">
      <text>
        <r>
          <rPr>
            <sz val="11"/>
            <color indexed="8"/>
            <rFont val="Helvetica Neue"/>
          </rPr>
          <t>Gairola, Krishan:
Textfeld</t>
        </r>
      </text>
    </comment>
    <comment ref="V111" authorId="2" shapeId="0" xr:uid="{00000000-0006-0000-0000-0000E9040000}">
      <text>
        <r>
          <rPr>
            <sz val="11"/>
            <color indexed="8"/>
            <rFont val="Helvetica Neue"/>
          </rPr>
          <t>Gairola, Krishan:
Textfeld</t>
        </r>
      </text>
    </comment>
    <comment ref="W111" authorId="2" shapeId="0" xr:uid="{00000000-0006-0000-0000-0000EA040000}">
      <text>
        <r>
          <rPr>
            <sz val="11"/>
            <color indexed="8"/>
            <rFont val="Helvetica Neue"/>
          </rPr>
          <t>Gairola, Krishan:
Textfeld</t>
        </r>
      </text>
    </comment>
    <comment ref="X111" authorId="2" shapeId="0" xr:uid="{00000000-0006-0000-0000-0000EB040000}">
      <text>
        <r>
          <rPr>
            <sz val="11"/>
            <color indexed="8"/>
            <rFont val="Helvetica Neue"/>
          </rPr>
          <t>Gairola, Krishan:
Textfeld</t>
        </r>
      </text>
    </comment>
    <comment ref="Y111" authorId="2" shapeId="0" xr:uid="{00000000-0006-0000-0000-0000EC040000}">
      <text>
        <r>
          <rPr>
            <sz val="11"/>
            <color indexed="8"/>
            <rFont val="Helvetica Neue"/>
          </rPr>
          <t>Gairola, Krishan:
Textfeld</t>
        </r>
      </text>
    </comment>
    <comment ref="Z111" authorId="2" shapeId="0" xr:uid="{00000000-0006-0000-0000-0000ED040000}">
      <text>
        <r>
          <rPr>
            <sz val="11"/>
            <color indexed="8"/>
            <rFont val="Helvetica Neue"/>
          </rPr>
          <t>Gairola, Krishan:
Textfeld</t>
        </r>
      </text>
    </comment>
    <comment ref="I112" authorId="1" shapeId="0" xr:uid="{00000000-0006-0000-0000-0000EE040000}">
      <text>
        <r>
          <rPr>
            <sz val="11"/>
            <color indexed="8"/>
            <rFont val="Helvetica Neue"/>
          </rPr>
          <t>von Kleist, Björn:
CO2-Wert</t>
        </r>
      </text>
    </comment>
    <comment ref="J112" authorId="1" shapeId="0" xr:uid="{00000000-0006-0000-0000-0000EF040000}">
      <text>
        <r>
          <rPr>
            <sz val="11"/>
            <color indexed="8"/>
            <rFont val="Helvetica Neue"/>
          </rPr>
          <t>von Kleist, Björn:
CO2-Wert</t>
        </r>
      </text>
    </comment>
    <comment ref="K112" authorId="1" shapeId="0" xr:uid="{00000000-0006-0000-0000-0000F0040000}">
      <text>
        <r>
          <rPr>
            <sz val="11"/>
            <color indexed="8"/>
            <rFont val="Helvetica Neue"/>
          </rPr>
          <t>von Kleist, Björn:
CO2-Wert</t>
        </r>
      </text>
    </comment>
    <comment ref="L112" authorId="1" shapeId="0" xr:uid="{00000000-0006-0000-0000-0000F1040000}">
      <text>
        <r>
          <rPr>
            <sz val="11"/>
            <color indexed="8"/>
            <rFont val="Helvetica Neue"/>
          </rPr>
          <t>von Kleist, Björn:
CO2-Wert</t>
        </r>
      </text>
    </comment>
    <comment ref="M112" authorId="1" shapeId="0" xr:uid="{00000000-0006-0000-0000-0000F2040000}">
      <text>
        <r>
          <rPr>
            <sz val="11"/>
            <color indexed="8"/>
            <rFont val="Helvetica Neue"/>
          </rPr>
          <t>von Kleist, Björn:
CO2-Wert</t>
        </r>
      </text>
    </comment>
    <comment ref="N112" authorId="1" shapeId="0" xr:uid="{00000000-0006-0000-0000-0000F3040000}">
      <text>
        <r>
          <rPr>
            <sz val="11"/>
            <color indexed="8"/>
            <rFont val="Helvetica Neue"/>
          </rPr>
          <t>von Kleist, Björn:
CO2-Wert</t>
        </r>
      </text>
    </comment>
    <comment ref="O112" authorId="1" shapeId="0" xr:uid="{00000000-0006-0000-0000-0000F4040000}">
      <text>
        <r>
          <rPr>
            <sz val="11"/>
            <color indexed="8"/>
            <rFont val="Helvetica Neue"/>
          </rPr>
          <t>von Kleist, Björn:
CO2-Wert</t>
        </r>
      </text>
    </comment>
    <comment ref="P112" authorId="1" shapeId="0" xr:uid="{00000000-0006-0000-0000-0000F5040000}">
      <text>
        <r>
          <rPr>
            <sz val="11"/>
            <color indexed="8"/>
            <rFont val="Helvetica Neue"/>
          </rPr>
          <t>von Kleist, Björn:
CO2-Wert</t>
        </r>
      </text>
    </comment>
    <comment ref="Q112" authorId="1" shapeId="0" xr:uid="{00000000-0006-0000-0000-0000F6040000}">
      <text>
        <r>
          <rPr>
            <sz val="11"/>
            <color indexed="8"/>
            <rFont val="Helvetica Neue"/>
          </rPr>
          <t>von Kleist, Björn:
CO2-Wert</t>
        </r>
      </text>
    </comment>
    <comment ref="R112" authorId="1" shapeId="0" xr:uid="{00000000-0006-0000-0000-0000F7040000}">
      <text>
        <r>
          <rPr>
            <sz val="11"/>
            <color indexed="8"/>
            <rFont val="Helvetica Neue"/>
          </rPr>
          <t>von Kleist, Björn:
CO2-Wert</t>
        </r>
      </text>
    </comment>
    <comment ref="S112" authorId="1" shapeId="0" xr:uid="{00000000-0006-0000-0000-0000F8040000}">
      <text>
        <r>
          <rPr>
            <sz val="11"/>
            <color indexed="8"/>
            <rFont val="Helvetica Neue"/>
          </rPr>
          <t>von Kleist, Björn:
CO2-Wert</t>
        </r>
      </text>
    </comment>
    <comment ref="T112" authorId="1" shapeId="0" xr:uid="{00000000-0006-0000-0000-0000F9040000}">
      <text>
        <r>
          <rPr>
            <sz val="11"/>
            <color indexed="8"/>
            <rFont val="Helvetica Neue"/>
          </rPr>
          <t>von Kleist, Björn:
CO2-Wert</t>
        </r>
      </text>
    </comment>
    <comment ref="U112" authorId="1" shapeId="0" xr:uid="{00000000-0006-0000-0000-0000FA040000}">
      <text>
        <r>
          <rPr>
            <sz val="11"/>
            <color indexed="8"/>
            <rFont val="Helvetica Neue"/>
          </rPr>
          <t>von Kleist, Björn:
CO2-Wert</t>
        </r>
      </text>
    </comment>
    <comment ref="V112" authorId="1" shapeId="0" xr:uid="{00000000-0006-0000-0000-0000FB040000}">
      <text>
        <r>
          <rPr>
            <sz val="11"/>
            <color indexed="8"/>
            <rFont val="Helvetica Neue"/>
          </rPr>
          <t>von Kleist, Björn:
CO2-Wert</t>
        </r>
      </text>
    </comment>
    <comment ref="W112" authorId="1" shapeId="0" xr:uid="{00000000-0006-0000-0000-0000FC040000}">
      <text>
        <r>
          <rPr>
            <sz val="11"/>
            <color indexed="8"/>
            <rFont val="Helvetica Neue"/>
          </rPr>
          <t>von Kleist, Björn:
CO2-Wert</t>
        </r>
      </text>
    </comment>
    <comment ref="X112" authorId="1" shapeId="0" xr:uid="{00000000-0006-0000-0000-0000FD040000}">
      <text>
        <r>
          <rPr>
            <sz val="11"/>
            <color indexed="8"/>
            <rFont val="Helvetica Neue"/>
          </rPr>
          <t>von Kleist, Björn:
CO2-Wert</t>
        </r>
      </text>
    </comment>
    <comment ref="Y112" authorId="1" shapeId="0" xr:uid="{00000000-0006-0000-0000-0000FE040000}">
      <text>
        <r>
          <rPr>
            <sz val="11"/>
            <color indexed="8"/>
            <rFont val="Helvetica Neue"/>
          </rPr>
          <t>von Kleist, Björn:
CO2-Wert</t>
        </r>
      </text>
    </comment>
    <comment ref="Z112" authorId="1" shapeId="0" xr:uid="{00000000-0006-0000-0000-0000FF040000}">
      <text>
        <r>
          <rPr>
            <sz val="11"/>
            <color indexed="8"/>
            <rFont val="Helvetica Neue"/>
          </rPr>
          <t>von Kleist, Björn:
CO2-Wert</t>
        </r>
      </text>
    </comment>
    <comment ref="I113" authorId="2" shapeId="0" xr:uid="{00000000-0006-0000-0000-000000050000}">
      <text>
        <r>
          <rPr>
            <sz val="11"/>
            <color indexed="8"/>
            <rFont val="Helvetica Neue"/>
          </rPr>
          <t>Gairola, Krishan:
Textfeld</t>
        </r>
      </text>
    </comment>
    <comment ref="J113" authorId="2" shapeId="0" xr:uid="{00000000-0006-0000-0000-000001050000}">
      <text>
        <r>
          <rPr>
            <sz val="11"/>
            <color indexed="8"/>
            <rFont val="Helvetica Neue"/>
          </rPr>
          <t>Gairola, Krishan:
Textfeld</t>
        </r>
      </text>
    </comment>
    <comment ref="K113" authorId="2" shapeId="0" xr:uid="{00000000-0006-0000-0000-000002050000}">
      <text>
        <r>
          <rPr>
            <sz val="11"/>
            <color indexed="8"/>
            <rFont val="Helvetica Neue"/>
          </rPr>
          <t>Gairola, Krishan:
Textfeld</t>
        </r>
      </text>
    </comment>
    <comment ref="L113" authorId="2" shapeId="0" xr:uid="{00000000-0006-0000-0000-000003050000}">
      <text>
        <r>
          <rPr>
            <sz val="11"/>
            <color indexed="8"/>
            <rFont val="Helvetica Neue"/>
          </rPr>
          <t>Gairola, Krishan:
Textfeld</t>
        </r>
      </text>
    </comment>
    <comment ref="M113" authorId="2" shapeId="0" xr:uid="{00000000-0006-0000-0000-000004050000}">
      <text>
        <r>
          <rPr>
            <sz val="11"/>
            <color indexed="8"/>
            <rFont val="Helvetica Neue"/>
          </rPr>
          <t>Gairola, Krishan:
Textfeld</t>
        </r>
      </text>
    </comment>
    <comment ref="N113" authorId="2" shapeId="0" xr:uid="{00000000-0006-0000-0000-000005050000}">
      <text>
        <r>
          <rPr>
            <sz val="11"/>
            <color indexed="8"/>
            <rFont val="Helvetica Neue"/>
          </rPr>
          <t>Gairola, Krishan:
Textfeld</t>
        </r>
      </text>
    </comment>
    <comment ref="O113" authorId="2" shapeId="0" xr:uid="{00000000-0006-0000-0000-000006050000}">
      <text>
        <r>
          <rPr>
            <sz val="11"/>
            <color indexed="8"/>
            <rFont val="Helvetica Neue"/>
          </rPr>
          <t>Gairola, Krishan:
Textfeld</t>
        </r>
      </text>
    </comment>
    <comment ref="P113" authorId="2" shapeId="0" xr:uid="{00000000-0006-0000-0000-000007050000}">
      <text>
        <r>
          <rPr>
            <sz val="11"/>
            <color indexed="8"/>
            <rFont val="Helvetica Neue"/>
          </rPr>
          <t>Gairola, Krishan:
Textfeld</t>
        </r>
      </text>
    </comment>
    <comment ref="Q113" authorId="2" shapeId="0" xr:uid="{00000000-0006-0000-0000-000008050000}">
      <text>
        <r>
          <rPr>
            <sz val="11"/>
            <color indexed="8"/>
            <rFont val="Helvetica Neue"/>
          </rPr>
          <t>Gairola, Krishan:
Textfeld</t>
        </r>
      </text>
    </comment>
    <comment ref="R113" authorId="2" shapeId="0" xr:uid="{00000000-0006-0000-0000-000009050000}">
      <text>
        <r>
          <rPr>
            <sz val="11"/>
            <color indexed="8"/>
            <rFont val="Helvetica Neue"/>
          </rPr>
          <t>Gairola, Krishan:
Textfeld</t>
        </r>
      </text>
    </comment>
    <comment ref="S113" authorId="2" shapeId="0" xr:uid="{00000000-0006-0000-0000-00000A050000}">
      <text>
        <r>
          <rPr>
            <sz val="11"/>
            <color indexed="8"/>
            <rFont val="Helvetica Neue"/>
          </rPr>
          <t>Gairola, Krishan:
Textfeld</t>
        </r>
      </text>
    </comment>
    <comment ref="T113" authorId="2" shapeId="0" xr:uid="{00000000-0006-0000-0000-00000B050000}">
      <text>
        <r>
          <rPr>
            <sz val="11"/>
            <color indexed="8"/>
            <rFont val="Helvetica Neue"/>
          </rPr>
          <t>Gairola, Krishan:
Textfeld</t>
        </r>
      </text>
    </comment>
    <comment ref="U113" authorId="2" shapeId="0" xr:uid="{00000000-0006-0000-0000-00000C050000}">
      <text>
        <r>
          <rPr>
            <sz val="11"/>
            <color indexed="8"/>
            <rFont val="Helvetica Neue"/>
          </rPr>
          <t>Gairola, Krishan:
Textfeld</t>
        </r>
      </text>
    </comment>
    <comment ref="V113" authorId="2" shapeId="0" xr:uid="{00000000-0006-0000-0000-00000D050000}">
      <text>
        <r>
          <rPr>
            <sz val="11"/>
            <color indexed="8"/>
            <rFont val="Helvetica Neue"/>
          </rPr>
          <t>Gairola, Krishan:
Textfeld</t>
        </r>
      </text>
    </comment>
    <comment ref="W113" authorId="2" shapeId="0" xr:uid="{00000000-0006-0000-0000-00000E050000}">
      <text>
        <r>
          <rPr>
            <sz val="11"/>
            <color indexed="8"/>
            <rFont val="Helvetica Neue"/>
          </rPr>
          <t>Gairola, Krishan:
Textfeld</t>
        </r>
      </text>
    </comment>
    <comment ref="X113" authorId="2" shapeId="0" xr:uid="{00000000-0006-0000-0000-00000F050000}">
      <text>
        <r>
          <rPr>
            <sz val="11"/>
            <color indexed="8"/>
            <rFont val="Helvetica Neue"/>
          </rPr>
          <t>Gairola, Krishan:
Textfeld</t>
        </r>
      </text>
    </comment>
    <comment ref="Y113" authorId="2" shapeId="0" xr:uid="{00000000-0006-0000-0000-000010050000}">
      <text>
        <r>
          <rPr>
            <sz val="11"/>
            <color indexed="8"/>
            <rFont val="Helvetica Neue"/>
          </rPr>
          <t>Gairola, Krishan:
Textfeld</t>
        </r>
      </text>
    </comment>
    <comment ref="Z113" authorId="2" shapeId="0" xr:uid="{00000000-0006-0000-0000-000011050000}">
      <text>
        <r>
          <rPr>
            <sz val="11"/>
            <color indexed="8"/>
            <rFont val="Helvetica Neue"/>
          </rPr>
          <t>Gairola, Krishan:
Textfeld</t>
        </r>
      </text>
    </comment>
    <comment ref="I114" authorId="1" shapeId="0" xr:uid="{00000000-0006-0000-0000-000012050000}">
      <text>
        <r>
          <rPr>
            <sz val="11"/>
            <color indexed="8"/>
            <rFont val="Helvetica Neue"/>
          </rPr>
          <t>von Kleist, Björn:
CO2-Wert</t>
        </r>
      </text>
    </comment>
    <comment ref="J114" authorId="1" shapeId="0" xr:uid="{00000000-0006-0000-0000-000013050000}">
      <text>
        <r>
          <rPr>
            <sz val="11"/>
            <color indexed="8"/>
            <rFont val="Helvetica Neue"/>
          </rPr>
          <t>von Kleist, Björn:
CO2-Wert</t>
        </r>
      </text>
    </comment>
    <comment ref="K114" authorId="1" shapeId="0" xr:uid="{00000000-0006-0000-0000-000014050000}">
      <text>
        <r>
          <rPr>
            <sz val="11"/>
            <color indexed="8"/>
            <rFont val="Helvetica Neue"/>
          </rPr>
          <t>von Kleist, Björn:
CO2-Wert</t>
        </r>
      </text>
    </comment>
    <comment ref="L114" authorId="1" shapeId="0" xr:uid="{00000000-0006-0000-0000-000015050000}">
      <text>
        <r>
          <rPr>
            <sz val="11"/>
            <color indexed="8"/>
            <rFont val="Helvetica Neue"/>
          </rPr>
          <t>von Kleist, Björn:
CO2-Wert</t>
        </r>
      </text>
    </comment>
    <comment ref="M114" authorId="1" shapeId="0" xr:uid="{00000000-0006-0000-0000-000016050000}">
      <text>
        <r>
          <rPr>
            <sz val="11"/>
            <color indexed="8"/>
            <rFont val="Helvetica Neue"/>
          </rPr>
          <t>von Kleist, Björn:
CO2-Wert</t>
        </r>
      </text>
    </comment>
    <comment ref="N114" authorId="1" shapeId="0" xr:uid="{00000000-0006-0000-0000-000017050000}">
      <text>
        <r>
          <rPr>
            <sz val="11"/>
            <color indexed="8"/>
            <rFont val="Helvetica Neue"/>
          </rPr>
          <t>von Kleist, Björn:
CO2-Wert</t>
        </r>
      </text>
    </comment>
    <comment ref="O114" authorId="1" shapeId="0" xr:uid="{00000000-0006-0000-0000-000018050000}">
      <text>
        <r>
          <rPr>
            <sz val="11"/>
            <color indexed="8"/>
            <rFont val="Helvetica Neue"/>
          </rPr>
          <t>von Kleist, Björn:
CO2-Wert</t>
        </r>
      </text>
    </comment>
    <comment ref="P114" authorId="1" shapeId="0" xr:uid="{00000000-0006-0000-0000-000019050000}">
      <text>
        <r>
          <rPr>
            <sz val="11"/>
            <color indexed="8"/>
            <rFont val="Helvetica Neue"/>
          </rPr>
          <t>von Kleist, Björn:
CO2-Wert</t>
        </r>
      </text>
    </comment>
    <comment ref="Q114" authorId="1" shapeId="0" xr:uid="{00000000-0006-0000-0000-00001A050000}">
      <text>
        <r>
          <rPr>
            <sz val="11"/>
            <color indexed="8"/>
            <rFont val="Helvetica Neue"/>
          </rPr>
          <t>von Kleist, Björn:
CO2-Wert</t>
        </r>
      </text>
    </comment>
    <comment ref="R114" authorId="1" shapeId="0" xr:uid="{00000000-0006-0000-0000-00001B050000}">
      <text>
        <r>
          <rPr>
            <sz val="11"/>
            <color indexed="8"/>
            <rFont val="Helvetica Neue"/>
          </rPr>
          <t>von Kleist, Björn:
CO2-Wert</t>
        </r>
      </text>
    </comment>
    <comment ref="S114" authorId="1" shapeId="0" xr:uid="{00000000-0006-0000-0000-00001C050000}">
      <text>
        <r>
          <rPr>
            <sz val="11"/>
            <color indexed="8"/>
            <rFont val="Helvetica Neue"/>
          </rPr>
          <t>von Kleist, Björn:
CO2-Wert</t>
        </r>
      </text>
    </comment>
    <comment ref="T114" authorId="1" shapeId="0" xr:uid="{00000000-0006-0000-0000-00001D050000}">
      <text>
        <r>
          <rPr>
            <sz val="11"/>
            <color indexed="8"/>
            <rFont val="Helvetica Neue"/>
          </rPr>
          <t>von Kleist, Björn:
CO2-Wert</t>
        </r>
      </text>
    </comment>
    <comment ref="U114" authorId="1" shapeId="0" xr:uid="{00000000-0006-0000-0000-00001E050000}">
      <text>
        <r>
          <rPr>
            <sz val="11"/>
            <color indexed="8"/>
            <rFont val="Helvetica Neue"/>
          </rPr>
          <t>von Kleist, Björn:
CO2-Wert</t>
        </r>
      </text>
    </comment>
    <comment ref="V114" authorId="1" shapeId="0" xr:uid="{00000000-0006-0000-0000-00001F050000}">
      <text>
        <r>
          <rPr>
            <sz val="11"/>
            <color indexed="8"/>
            <rFont val="Helvetica Neue"/>
          </rPr>
          <t>von Kleist, Björn:
CO2-Wert</t>
        </r>
      </text>
    </comment>
    <comment ref="W114" authorId="1" shapeId="0" xr:uid="{00000000-0006-0000-0000-000020050000}">
      <text>
        <r>
          <rPr>
            <sz val="11"/>
            <color indexed="8"/>
            <rFont val="Helvetica Neue"/>
          </rPr>
          <t>von Kleist, Björn:
CO2-Wert</t>
        </r>
      </text>
    </comment>
    <comment ref="X114" authorId="1" shapeId="0" xr:uid="{00000000-0006-0000-0000-000021050000}">
      <text>
        <r>
          <rPr>
            <sz val="11"/>
            <color indexed="8"/>
            <rFont val="Helvetica Neue"/>
          </rPr>
          <t>von Kleist, Björn:
CO2-Wert</t>
        </r>
      </text>
    </comment>
    <comment ref="Y114" authorId="1" shapeId="0" xr:uid="{00000000-0006-0000-0000-000022050000}">
      <text>
        <r>
          <rPr>
            <sz val="11"/>
            <color indexed="8"/>
            <rFont val="Helvetica Neue"/>
          </rPr>
          <t>von Kleist, Björn:
CO2-Wert</t>
        </r>
      </text>
    </comment>
    <comment ref="Z114" authorId="1" shapeId="0" xr:uid="{00000000-0006-0000-0000-000023050000}">
      <text>
        <r>
          <rPr>
            <sz val="11"/>
            <color indexed="8"/>
            <rFont val="Helvetica Neue"/>
          </rPr>
          <t>von Kleist, Björn:
CO2-Wert</t>
        </r>
      </text>
    </comment>
    <comment ref="I115" authorId="2" shapeId="0" xr:uid="{00000000-0006-0000-0000-000024050000}">
      <text>
        <r>
          <rPr>
            <sz val="11"/>
            <color indexed="8"/>
            <rFont val="Helvetica Neue"/>
          </rPr>
          <t>Gairola, Krishan:
Textfeld</t>
        </r>
      </text>
    </comment>
    <comment ref="J115" authorId="2" shapeId="0" xr:uid="{00000000-0006-0000-0000-000025050000}">
      <text>
        <r>
          <rPr>
            <sz val="11"/>
            <color indexed="8"/>
            <rFont val="Helvetica Neue"/>
          </rPr>
          <t>Gairola, Krishan:
Textfeld</t>
        </r>
      </text>
    </comment>
    <comment ref="K115" authorId="2" shapeId="0" xr:uid="{00000000-0006-0000-0000-000026050000}">
      <text>
        <r>
          <rPr>
            <sz val="11"/>
            <color indexed="8"/>
            <rFont val="Helvetica Neue"/>
          </rPr>
          <t>Gairola, Krishan:
Textfeld</t>
        </r>
      </text>
    </comment>
    <comment ref="L115" authorId="2" shapeId="0" xr:uid="{00000000-0006-0000-0000-000027050000}">
      <text>
        <r>
          <rPr>
            <sz val="11"/>
            <color indexed="8"/>
            <rFont val="Helvetica Neue"/>
          </rPr>
          <t>Gairola, Krishan:
Textfeld</t>
        </r>
      </text>
    </comment>
    <comment ref="M115" authorId="2" shapeId="0" xr:uid="{00000000-0006-0000-0000-000028050000}">
      <text>
        <r>
          <rPr>
            <sz val="11"/>
            <color indexed="8"/>
            <rFont val="Helvetica Neue"/>
          </rPr>
          <t>Gairola, Krishan:
Textfeld</t>
        </r>
      </text>
    </comment>
    <comment ref="N115" authorId="2" shapeId="0" xr:uid="{00000000-0006-0000-0000-000029050000}">
      <text>
        <r>
          <rPr>
            <sz val="11"/>
            <color indexed="8"/>
            <rFont val="Helvetica Neue"/>
          </rPr>
          <t>Gairola, Krishan:
Textfeld</t>
        </r>
      </text>
    </comment>
    <comment ref="O115" authorId="2" shapeId="0" xr:uid="{00000000-0006-0000-0000-00002A050000}">
      <text>
        <r>
          <rPr>
            <sz val="11"/>
            <color indexed="8"/>
            <rFont val="Helvetica Neue"/>
          </rPr>
          <t>Gairola, Krishan:
Textfeld</t>
        </r>
      </text>
    </comment>
    <comment ref="P115" authorId="2" shapeId="0" xr:uid="{00000000-0006-0000-0000-00002B050000}">
      <text>
        <r>
          <rPr>
            <sz val="11"/>
            <color indexed="8"/>
            <rFont val="Helvetica Neue"/>
          </rPr>
          <t>Gairola, Krishan:
Textfeld</t>
        </r>
      </text>
    </comment>
    <comment ref="Q115" authorId="2" shapeId="0" xr:uid="{00000000-0006-0000-0000-00002C050000}">
      <text>
        <r>
          <rPr>
            <sz val="11"/>
            <color indexed="8"/>
            <rFont val="Helvetica Neue"/>
          </rPr>
          <t>Gairola, Krishan:
Textfeld</t>
        </r>
      </text>
    </comment>
    <comment ref="R115" authorId="2" shapeId="0" xr:uid="{00000000-0006-0000-0000-00002D050000}">
      <text>
        <r>
          <rPr>
            <sz val="11"/>
            <color indexed="8"/>
            <rFont val="Helvetica Neue"/>
          </rPr>
          <t>Gairola, Krishan:
Textfeld</t>
        </r>
      </text>
    </comment>
    <comment ref="S115" authorId="2" shapeId="0" xr:uid="{00000000-0006-0000-0000-00002E050000}">
      <text>
        <r>
          <rPr>
            <sz val="11"/>
            <color indexed="8"/>
            <rFont val="Helvetica Neue"/>
          </rPr>
          <t>Gairola, Krishan:
Textfeld</t>
        </r>
      </text>
    </comment>
    <comment ref="T115" authorId="2" shapeId="0" xr:uid="{00000000-0006-0000-0000-00002F050000}">
      <text>
        <r>
          <rPr>
            <sz val="11"/>
            <color indexed="8"/>
            <rFont val="Helvetica Neue"/>
          </rPr>
          <t>Gairola, Krishan:
Textfeld</t>
        </r>
      </text>
    </comment>
    <comment ref="U115" authorId="2" shapeId="0" xr:uid="{00000000-0006-0000-0000-000030050000}">
      <text>
        <r>
          <rPr>
            <sz val="11"/>
            <color indexed="8"/>
            <rFont val="Helvetica Neue"/>
          </rPr>
          <t>Gairola, Krishan:
Textfeld</t>
        </r>
      </text>
    </comment>
    <comment ref="V115" authorId="2" shapeId="0" xr:uid="{00000000-0006-0000-0000-000031050000}">
      <text>
        <r>
          <rPr>
            <sz val="11"/>
            <color indexed="8"/>
            <rFont val="Helvetica Neue"/>
          </rPr>
          <t>Gairola, Krishan:
Textfeld</t>
        </r>
      </text>
    </comment>
    <comment ref="W115" authorId="2" shapeId="0" xr:uid="{00000000-0006-0000-0000-000032050000}">
      <text>
        <r>
          <rPr>
            <sz val="11"/>
            <color indexed="8"/>
            <rFont val="Helvetica Neue"/>
          </rPr>
          <t>Gairola, Krishan:
Textfeld</t>
        </r>
      </text>
    </comment>
    <comment ref="X115" authorId="2" shapeId="0" xr:uid="{00000000-0006-0000-0000-000033050000}">
      <text>
        <r>
          <rPr>
            <sz val="11"/>
            <color indexed="8"/>
            <rFont val="Helvetica Neue"/>
          </rPr>
          <t>Gairola, Krishan:
Textfeld</t>
        </r>
      </text>
    </comment>
    <comment ref="Y115" authorId="2" shapeId="0" xr:uid="{00000000-0006-0000-0000-000034050000}">
      <text>
        <r>
          <rPr>
            <sz val="11"/>
            <color indexed="8"/>
            <rFont val="Helvetica Neue"/>
          </rPr>
          <t>Gairola, Krishan:
Textfeld</t>
        </r>
      </text>
    </comment>
    <comment ref="Z115" authorId="2" shapeId="0" xr:uid="{00000000-0006-0000-0000-000035050000}">
      <text>
        <r>
          <rPr>
            <sz val="11"/>
            <color indexed="8"/>
            <rFont val="Helvetica Neue"/>
          </rPr>
          <t>Gairola, Krishan:
Textfeld</t>
        </r>
      </text>
    </comment>
    <comment ref="I116" authorId="1" shapeId="0" xr:uid="{00000000-0006-0000-0000-000036050000}">
      <text>
        <r>
          <rPr>
            <sz val="11"/>
            <color indexed="8"/>
            <rFont val="Helvetica Neue"/>
          </rPr>
          <t>von Kleist, Björn:
CO2-Wert</t>
        </r>
      </text>
    </comment>
    <comment ref="J116" authorId="1" shapeId="0" xr:uid="{00000000-0006-0000-0000-000037050000}">
      <text>
        <r>
          <rPr>
            <sz val="11"/>
            <color indexed="8"/>
            <rFont val="Helvetica Neue"/>
          </rPr>
          <t>von Kleist, Björn:
CO2-Wert</t>
        </r>
      </text>
    </comment>
    <comment ref="K116" authorId="1" shapeId="0" xr:uid="{00000000-0006-0000-0000-000038050000}">
      <text>
        <r>
          <rPr>
            <sz val="11"/>
            <color indexed="8"/>
            <rFont val="Helvetica Neue"/>
          </rPr>
          <t>von Kleist, Björn:
CO2-Wert</t>
        </r>
      </text>
    </comment>
    <comment ref="L116" authorId="1" shapeId="0" xr:uid="{00000000-0006-0000-0000-000039050000}">
      <text>
        <r>
          <rPr>
            <sz val="11"/>
            <color indexed="8"/>
            <rFont val="Helvetica Neue"/>
          </rPr>
          <t>von Kleist, Björn:
CO2-Wert</t>
        </r>
      </text>
    </comment>
    <comment ref="M116" authorId="1" shapeId="0" xr:uid="{00000000-0006-0000-0000-00003A050000}">
      <text>
        <r>
          <rPr>
            <sz val="11"/>
            <color indexed="8"/>
            <rFont val="Helvetica Neue"/>
          </rPr>
          <t>von Kleist, Björn:
CO2-Wert</t>
        </r>
      </text>
    </comment>
    <comment ref="N116" authorId="1" shapeId="0" xr:uid="{00000000-0006-0000-0000-00003B050000}">
      <text>
        <r>
          <rPr>
            <sz val="11"/>
            <color indexed="8"/>
            <rFont val="Helvetica Neue"/>
          </rPr>
          <t>von Kleist, Björn:
CO2-Wert</t>
        </r>
      </text>
    </comment>
    <comment ref="O116" authorId="1" shapeId="0" xr:uid="{00000000-0006-0000-0000-00003C050000}">
      <text>
        <r>
          <rPr>
            <sz val="11"/>
            <color indexed="8"/>
            <rFont val="Helvetica Neue"/>
          </rPr>
          <t>von Kleist, Björn:
CO2-Wert</t>
        </r>
      </text>
    </comment>
    <comment ref="P116" authorId="1" shapeId="0" xr:uid="{00000000-0006-0000-0000-00003D050000}">
      <text>
        <r>
          <rPr>
            <sz val="11"/>
            <color indexed="8"/>
            <rFont val="Helvetica Neue"/>
          </rPr>
          <t>von Kleist, Björn:
CO2-Wert</t>
        </r>
      </text>
    </comment>
    <comment ref="Q116" authorId="1" shapeId="0" xr:uid="{00000000-0006-0000-0000-00003E050000}">
      <text>
        <r>
          <rPr>
            <sz val="11"/>
            <color indexed="8"/>
            <rFont val="Helvetica Neue"/>
          </rPr>
          <t>von Kleist, Björn:
CO2-Wert</t>
        </r>
      </text>
    </comment>
    <comment ref="R116" authorId="1" shapeId="0" xr:uid="{00000000-0006-0000-0000-00003F050000}">
      <text>
        <r>
          <rPr>
            <sz val="11"/>
            <color indexed="8"/>
            <rFont val="Helvetica Neue"/>
          </rPr>
          <t>von Kleist, Björn:
CO2-Wert</t>
        </r>
      </text>
    </comment>
    <comment ref="S116" authorId="1" shapeId="0" xr:uid="{00000000-0006-0000-0000-000040050000}">
      <text>
        <r>
          <rPr>
            <sz val="11"/>
            <color indexed="8"/>
            <rFont val="Helvetica Neue"/>
          </rPr>
          <t>von Kleist, Björn:
CO2-Wert</t>
        </r>
      </text>
    </comment>
    <comment ref="T116" authorId="1" shapeId="0" xr:uid="{00000000-0006-0000-0000-000041050000}">
      <text>
        <r>
          <rPr>
            <sz val="11"/>
            <color indexed="8"/>
            <rFont val="Helvetica Neue"/>
          </rPr>
          <t>von Kleist, Björn:
CO2-Wert</t>
        </r>
      </text>
    </comment>
    <comment ref="U116" authorId="1" shapeId="0" xr:uid="{00000000-0006-0000-0000-000042050000}">
      <text>
        <r>
          <rPr>
            <sz val="11"/>
            <color indexed="8"/>
            <rFont val="Helvetica Neue"/>
          </rPr>
          <t>von Kleist, Björn:
CO2-Wert</t>
        </r>
      </text>
    </comment>
    <comment ref="V116" authorId="1" shapeId="0" xr:uid="{00000000-0006-0000-0000-000043050000}">
      <text>
        <r>
          <rPr>
            <sz val="11"/>
            <color indexed="8"/>
            <rFont val="Helvetica Neue"/>
          </rPr>
          <t>von Kleist, Björn:
CO2-Wert</t>
        </r>
      </text>
    </comment>
    <comment ref="W116" authorId="1" shapeId="0" xr:uid="{00000000-0006-0000-0000-000044050000}">
      <text>
        <r>
          <rPr>
            <sz val="11"/>
            <color indexed="8"/>
            <rFont val="Helvetica Neue"/>
          </rPr>
          <t>von Kleist, Björn:
CO2-Wert</t>
        </r>
      </text>
    </comment>
    <comment ref="X116" authorId="1" shapeId="0" xr:uid="{00000000-0006-0000-0000-000045050000}">
      <text>
        <r>
          <rPr>
            <sz val="11"/>
            <color indexed="8"/>
            <rFont val="Helvetica Neue"/>
          </rPr>
          <t>von Kleist, Björn:
CO2-Wert</t>
        </r>
      </text>
    </comment>
    <comment ref="Y116" authorId="1" shapeId="0" xr:uid="{00000000-0006-0000-0000-000046050000}">
      <text>
        <r>
          <rPr>
            <sz val="11"/>
            <color indexed="8"/>
            <rFont val="Helvetica Neue"/>
          </rPr>
          <t>von Kleist, Björn:
CO2-Wert</t>
        </r>
      </text>
    </comment>
    <comment ref="Z116" authorId="1" shapeId="0" xr:uid="{00000000-0006-0000-0000-000047050000}">
      <text>
        <r>
          <rPr>
            <sz val="11"/>
            <color indexed="8"/>
            <rFont val="Helvetica Neue"/>
          </rPr>
          <t>von Kleist, Björn:
CO2-Wert</t>
        </r>
      </text>
    </comment>
    <comment ref="I117" authorId="2" shapeId="0" xr:uid="{00000000-0006-0000-0000-000048050000}">
      <text>
        <r>
          <rPr>
            <sz val="11"/>
            <color indexed="8"/>
            <rFont val="Helvetica Neue"/>
          </rPr>
          <t>Gairola, Krishan:
Textfeld</t>
        </r>
      </text>
    </comment>
    <comment ref="J117" authorId="2" shapeId="0" xr:uid="{00000000-0006-0000-0000-000049050000}">
      <text>
        <r>
          <rPr>
            <sz val="11"/>
            <color indexed="8"/>
            <rFont val="Helvetica Neue"/>
          </rPr>
          <t>Gairola, Krishan:
Textfeld</t>
        </r>
      </text>
    </comment>
    <comment ref="K117" authorId="2" shapeId="0" xr:uid="{00000000-0006-0000-0000-00004A050000}">
      <text>
        <r>
          <rPr>
            <sz val="11"/>
            <color indexed="8"/>
            <rFont val="Helvetica Neue"/>
          </rPr>
          <t>Gairola, Krishan:
Textfeld</t>
        </r>
      </text>
    </comment>
    <comment ref="L117" authorId="2" shapeId="0" xr:uid="{00000000-0006-0000-0000-00004B050000}">
      <text>
        <r>
          <rPr>
            <sz val="11"/>
            <color indexed="8"/>
            <rFont val="Helvetica Neue"/>
          </rPr>
          <t>Gairola, Krishan:
Textfeld</t>
        </r>
      </text>
    </comment>
    <comment ref="M117" authorId="2" shapeId="0" xr:uid="{00000000-0006-0000-0000-00004C050000}">
      <text>
        <r>
          <rPr>
            <sz val="11"/>
            <color indexed="8"/>
            <rFont val="Helvetica Neue"/>
          </rPr>
          <t>Gairola, Krishan:
Textfeld</t>
        </r>
      </text>
    </comment>
    <comment ref="N117" authorId="2" shapeId="0" xr:uid="{00000000-0006-0000-0000-00004D050000}">
      <text>
        <r>
          <rPr>
            <sz val="11"/>
            <color indexed="8"/>
            <rFont val="Helvetica Neue"/>
          </rPr>
          <t>Gairola, Krishan:
Textfeld</t>
        </r>
      </text>
    </comment>
    <comment ref="O117" authorId="2" shapeId="0" xr:uid="{00000000-0006-0000-0000-00004E050000}">
      <text>
        <r>
          <rPr>
            <sz val="11"/>
            <color indexed="8"/>
            <rFont val="Helvetica Neue"/>
          </rPr>
          <t>Gairola, Krishan:
Textfeld</t>
        </r>
      </text>
    </comment>
    <comment ref="P117" authorId="2" shapeId="0" xr:uid="{00000000-0006-0000-0000-00004F050000}">
      <text>
        <r>
          <rPr>
            <sz val="11"/>
            <color indexed="8"/>
            <rFont val="Helvetica Neue"/>
          </rPr>
          <t>Gairola, Krishan:
Textfeld</t>
        </r>
      </text>
    </comment>
    <comment ref="Q117" authorId="2" shapeId="0" xr:uid="{00000000-0006-0000-0000-000050050000}">
      <text>
        <r>
          <rPr>
            <sz val="11"/>
            <color indexed="8"/>
            <rFont val="Helvetica Neue"/>
          </rPr>
          <t>Gairola, Krishan:
Textfeld</t>
        </r>
      </text>
    </comment>
    <comment ref="R117" authorId="2" shapeId="0" xr:uid="{00000000-0006-0000-0000-000051050000}">
      <text>
        <r>
          <rPr>
            <sz val="11"/>
            <color indexed="8"/>
            <rFont val="Helvetica Neue"/>
          </rPr>
          <t>Gairola, Krishan:
Textfeld</t>
        </r>
      </text>
    </comment>
    <comment ref="S117" authorId="2" shapeId="0" xr:uid="{00000000-0006-0000-0000-000052050000}">
      <text>
        <r>
          <rPr>
            <sz val="11"/>
            <color indexed="8"/>
            <rFont val="Helvetica Neue"/>
          </rPr>
          <t>Gairola, Krishan:
Textfeld</t>
        </r>
      </text>
    </comment>
    <comment ref="T117" authorId="2" shapeId="0" xr:uid="{00000000-0006-0000-0000-000053050000}">
      <text>
        <r>
          <rPr>
            <sz val="11"/>
            <color indexed="8"/>
            <rFont val="Helvetica Neue"/>
          </rPr>
          <t>Gairola, Krishan:
Textfeld</t>
        </r>
      </text>
    </comment>
    <comment ref="U117" authorId="2" shapeId="0" xr:uid="{00000000-0006-0000-0000-000054050000}">
      <text>
        <r>
          <rPr>
            <sz val="11"/>
            <color indexed="8"/>
            <rFont val="Helvetica Neue"/>
          </rPr>
          <t>Gairola, Krishan:
Textfeld</t>
        </r>
      </text>
    </comment>
    <comment ref="V117" authorId="2" shapeId="0" xr:uid="{00000000-0006-0000-0000-000055050000}">
      <text>
        <r>
          <rPr>
            <sz val="11"/>
            <color indexed="8"/>
            <rFont val="Helvetica Neue"/>
          </rPr>
          <t>Gairola, Krishan:
Textfeld</t>
        </r>
      </text>
    </comment>
    <comment ref="W117" authorId="2" shapeId="0" xr:uid="{00000000-0006-0000-0000-000056050000}">
      <text>
        <r>
          <rPr>
            <sz val="11"/>
            <color indexed="8"/>
            <rFont val="Helvetica Neue"/>
          </rPr>
          <t>Gairola, Krishan:
Textfeld</t>
        </r>
      </text>
    </comment>
    <comment ref="X117" authorId="2" shapeId="0" xr:uid="{00000000-0006-0000-0000-000057050000}">
      <text>
        <r>
          <rPr>
            <sz val="11"/>
            <color indexed="8"/>
            <rFont val="Helvetica Neue"/>
          </rPr>
          <t>Gairola, Krishan:
Textfeld</t>
        </r>
      </text>
    </comment>
    <comment ref="Y117" authorId="2" shapeId="0" xr:uid="{00000000-0006-0000-0000-000058050000}">
      <text>
        <r>
          <rPr>
            <sz val="11"/>
            <color indexed="8"/>
            <rFont val="Helvetica Neue"/>
          </rPr>
          <t>Gairola, Krishan:
Textfeld</t>
        </r>
      </text>
    </comment>
    <comment ref="Z117" authorId="2" shapeId="0" xr:uid="{00000000-0006-0000-0000-000059050000}">
      <text>
        <r>
          <rPr>
            <sz val="11"/>
            <color indexed="8"/>
            <rFont val="Helvetica Neue"/>
          </rPr>
          <t>Gairola, Krishan:
Textfeld</t>
        </r>
      </text>
    </comment>
    <comment ref="I118" authorId="1" shapeId="0" xr:uid="{00000000-0006-0000-0000-00005A050000}">
      <text>
        <r>
          <rPr>
            <sz val="11"/>
            <color indexed="8"/>
            <rFont val="Helvetica Neue"/>
          </rPr>
          <t>von Kleist, Björn:
CO2-Wert</t>
        </r>
      </text>
    </comment>
    <comment ref="J118" authorId="1" shapeId="0" xr:uid="{00000000-0006-0000-0000-00005B050000}">
      <text>
        <r>
          <rPr>
            <sz val="11"/>
            <color indexed="8"/>
            <rFont val="Helvetica Neue"/>
          </rPr>
          <t>von Kleist, Björn:
CO2-Wert</t>
        </r>
      </text>
    </comment>
    <comment ref="K118" authorId="1" shapeId="0" xr:uid="{00000000-0006-0000-0000-00005C050000}">
      <text>
        <r>
          <rPr>
            <sz val="11"/>
            <color indexed="8"/>
            <rFont val="Helvetica Neue"/>
          </rPr>
          <t>von Kleist, Björn:
CO2-Wert</t>
        </r>
      </text>
    </comment>
    <comment ref="L118" authorId="1" shapeId="0" xr:uid="{00000000-0006-0000-0000-00005D050000}">
      <text>
        <r>
          <rPr>
            <sz val="11"/>
            <color indexed="8"/>
            <rFont val="Helvetica Neue"/>
          </rPr>
          <t>von Kleist, Björn:
CO2-Wert</t>
        </r>
      </text>
    </comment>
    <comment ref="M118" authorId="1" shapeId="0" xr:uid="{00000000-0006-0000-0000-00005E050000}">
      <text>
        <r>
          <rPr>
            <sz val="11"/>
            <color indexed="8"/>
            <rFont val="Helvetica Neue"/>
          </rPr>
          <t>von Kleist, Björn:
CO2-Wert</t>
        </r>
      </text>
    </comment>
    <comment ref="N118" authorId="1" shapeId="0" xr:uid="{00000000-0006-0000-0000-00005F050000}">
      <text>
        <r>
          <rPr>
            <sz val="11"/>
            <color indexed="8"/>
            <rFont val="Helvetica Neue"/>
          </rPr>
          <t>von Kleist, Björn:
CO2-Wert</t>
        </r>
      </text>
    </comment>
    <comment ref="O118" authorId="1" shapeId="0" xr:uid="{00000000-0006-0000-0000-000060050000}">
      <text>
        <r>
          <rPr>
            <sz val="11"/>
            <color indexed="8"/>
            <rFont val="Helvetica Neue"/>
          </rPr>
          <t>von Kleist, Björn:
CO2-Wert</t>
        </r>
      </text>
    </comment>
    <comment ref="P118" authorId="1" shapeId="0" xr:uid="{00000000-0006-0000-0000-000061050000}">
      <text>
        <r>
          <rPr>
            <sz val="11"/>
            <color indexed="8"/>
            <rFont val="Helvetica Neue"/>
          </rPr>
          <t>von Kleist, Björn:
CO2-Wert</t>
        </r>
      </text>
    </comment>
    <comment ref="Q118" authorId="1" shapeId="0" xr:uid="{00000000-0006-0000-0000-000062050000}">
      <text>
        <r>
          <rPr>
            <sz val="11"/>
            <color indexed="8"/>
            <rFont val="Helvetica Neue"/>
          </rPr>
          <t>von Kleist, Björn:
CO2-Wert</t>
        </r>
      </text>
    </comment>
    <comment ref="R118" authorId="1" shapeId="0" xr:uid="{00000000-0006-0000-0000-000063050000}">
      <text>
        <r>
          <rPr>
            <sz val="11"/>
            <color indexed="8"/>
            <rFont val="Helvetica Neue"/>
          </rPr>
          <t>von Kleist, Björn:
CO2-Wert</t>
        </r>
      </text>
    </comment>
    <comment ref="S118" authorId="1" shapeId="0" xr:uid="{00000000-0006-0000-0000-000064050000}">
      <text>
        <r>
          <rPr>
            <sz val="11"/>
            <color indexed="8"/>
            <rFont val="Helvetica Neue"/>
          </rPr>
          <t>von Kleist, Björn:
CO2-Wert</t>
        </r>
      </text>
    </comment>
    <comment ref="T118" authorId="1" shapeId="0" xr:uid="{00000000-0006-0000-0000-000065050000}">
      <text>
        <r>
          <rPr>
            <sz val="11"/>
            <color indexed="8"/>
            <rFont val="Helvetica Neue"/>
          </rPr>
          <t>von Kleist, Björn:
CO2-Wert</t>
        </r>
      </text>
    </comment>
    <comment ref="U118" authorId="1" shapeId="0" xr:uid="{00000000-0006-0000-0000-000066050000}">
      <text>
        <r>
          <rPr>
            <sz val="11"/>
            <color indexed="8"/>
            <rFont val="Helvetica Neue"/>
          </rPr>
          <t>von Kleist, Björn:
CO2-Wert</t>
        </r>
      </text>
    </comment>
    <comment ref="V118" authorId="1" shapeId="0" xr:uid="{00000000-0006-0000-0000-000067050000}">
      <text>
        <r>
          <rPr>
            <sz val="11"/>
            <color indexed="8"/>
            <rFont val="Helvetica Neue"/>
          </rPr>
          <t>von Kleist, Björn:
CO2-Wert</t>
        </r>
      </text>
    </comment>
    <comment ref="W118" authorId="1" shapeId="0" xr:uid="{00000000-0006-0000-0000-000068050000}">
      <text>
        <r>
          <rPr>
            <sz val="11"/>
            <color indexed="8"/>
            <rFont val="Helvetica Neue"/>
          </rPr>
          <t>von Kleist, Björn:
CO2-Wert</t>
        </r>
      </text>
    </comment>
    <comment ref="X118" authorId="1" shapeId="0" xr:uid="{00000000-0006-0000-0000-000069050000}">
      <text>
        <r>
          <rPr>
            <sz val="11"/>
            <color indexed="8"/>
            <rFont val="Helvetica Neue"/>
          </rPr>
          <t>von Kleist, Björn:
CO2-Wert</t>
        </r>
      </text>
    </comment>
    <comment ref="Y118" authorId="1" shapeId="0" xr:uid="{00000000-0006-0000-0000-00006A050000}">
      <text>
        <r>
          <rPr>
            <sz val="11"/>
            <color indexed="8"/>
            <rFont val="Helvetica Neue"/>
          </rPr>
          <t>von Kleist, Björn:
CO2-Wert</t>
        </r>
      </text>
    </comment>
    <comment ref="Z118" authorId="1" shapeId="0" xr:uid="{00000000-0006-0000-0000-00006B050000}">
      <text>
        <r>
          <rPr>
            <sz val="11"/>
            <color indexed="8"/>
            <rFont val="Helvetica Neue"/>
          </rPr>
          <t>von Kleist, Björn:
CO2-Wert</t>
        </r>
      </text>
    </comment>
    <comment ref="I119" authorId="2" shapeId="0" xr:uid="{00000000-0006-0000-0000-00006C050000}">
      <text>
        <r>
          <rPr>
            <sz val="11"/>
            <color indexed="8"/>
            <rFont val="Helvetica Neue"/>
          </rPr>
          <t>Gairola, Krishan:
Textfeld</t>
        </r>
      </text>
    </comment>
    <comment ref="J119" authorId="2" shapeId="0" xr:uid="{00000000-0006-0000-0000-00006D050000}">
      <text>
        <r>
          <rPr>
            <sz val="11"/>
            <color indexed="8"/>
            <rFont val="Helvetica Neue"/>
          </rPr>
          <t>Gairola, Krishan:
Textfeld</t>
        </r>
      </text>
    </comment>
    <comment ref="K119" authorId="2" shapeId="0" xr:uid="{00000000-0006-0000-0000-00006E050000}">
      <text>
        <r>
          <rPr>
            <sz val="11"/>
            <color indexed="8"/>
            <rFont val="Helvetica Neue"/>
          </rPr>
          <t>Gairola, Krishan:
Textfeld</t>
        </r>
      </text>
    </comment>
    <comment ref="L119" authorId="2" shapeId="0" xr:uid="{00000000-0006-0000-0000-00006F050000}">
      <text>
        <r>
          <rPr>
            <sz val="11"/>
            <color indexed="8"/>
            <rFont val="Helvetica Neue"/>
          </rPr>
          <t>Gairola, Krishan:
Textfeld</t>
        </r>
      </text>
    </comment>
    <comment ref="M119" authorId="2" shapeId="0" xr:uid="{00000000-0006-0000-0000-000070050000}">
      <text>
        <r>
          <rPr>
            <sz val="11"/>
            <color indexed="8"/>
            <rFont val="Helvetica Neue"/>
          </rPr>
          <t>Gairola, Krishan:
Textfeld</t>
        </r>
      </text>
    </comment>
    <comment ref="N119" authorId="2" shapeId="0" xr:uid="{00000000-0006-0000-0000-000071050000}">
      <text>
        <r>
          <rPr>
            <sz val="11"/>
            <color indexed="8"/>
            <rFont val="Helvetica Neue"/>
          </rPr>
          <t>Gairola, Krishan:
Textfeld</t>
        </r>
      </text>
    </comment>
    <comment ref="O119" authorId="2" shapeId="0" xr:uid="{00000000-0006-0000-0000-000072050000}">
      <text>
        <r>
          <rPr>
            <sz val="11"/>
            <color indexed="8"/>
            <rFont val="Helvetica Neue"/>
          </rPr>
          <t>Gairola, Krishan:
Textfeld</t>
        </r>
      </text>
    </comment>
    <comment ref="P119" authorId="2" shapeId="0" xr:uid="{00000000-0006-0000-0000-000073050000}">
      <text>
        <r>
          <rPr>
            <sz val="11"/>
            <color indexed="8"/>
            <rFont val="Helvetica Neue"/>
          </rPr>
          <t>Gairola, Krishan:
Textfeld</t>
        </r>
      </text>
    </comment>
    <comment ref="Q119" authorId="2" shapeId="0" xr:uid="{00000000-0006-0000-0000-000074050000}">
      <text>
        <r>
          <rPr>
            <sz val="11"/>
            <color indexed="8"/>
            <rFont val="Helvetica Neue"/>
          </rPr>
          <t>Gairola, Krishan:
Textfeld</t>
        </r>
      </text>
    </comment>
    <comment ref="R119" authorId="2" shapeId="0" xr:uid="{00000000-0006-0000-0000-000075050000}">
      <text>
        <r>
          <rPr>
            <sz val="11"/>
            <color indexed="8"/>
            <rFont val="Helvetica Neue"/>
          </rPr>
          <t>Gairola, Krishan:
Textfeld</t>
        </r>
      </text>
    </comment>
    <comment ref="S119" authorId="2" shapeId="0" xr:uid="{00000000-0006-0000-0000-000076050000}">
      <text>
        <r>
          <rPr>
            <sz val="11"/>
            <color indexed="8"/>
            <rFont val="Helvetica Neue"/>
          </rPr>
          <t>Gairola, Krishan:
Textfeld</t>
        </r>
      </text>
    </comment>
    <comment ref="T119" authorId="2" shapeId="0" xr:uid="{00000000-0006-0000-0000-000077050000}">
      <text>
        <r>
          <rPr>
            <sz val="11"/>
            <color indexed="8"/>
            <rFont val="Helvetica Neue"/>
          </rPr>
          <t>Gairola, Krishan:
Textfeld</t>
        </r>
      </text>
    </comment>
    <comment ref="U119" authorId="2" shapeId="0" xr:uid="{00000000-0006-0000-0000-000078050000}">
      <text>
        <r>
          <rPr>
            <sz val="11"/>
            <color indexed="8"/>
            <rFont val="Helvetica Neue"/>
          </rPr>
          <t>Gairola, Krishan:
Textfeld</t>
        </r>
      </text>
    </comment>
    <comment ref="V119" authorId="2" shapeId="0" xr:uid="{00000000-0006-0000-0000-000079050000}">
      <text>
        <r>
          <rPr>
            <sz val="11"/>
            <color indexed="8"/>
            <rFont val="Helvetica Neue"/>
          </rPr>
          <t>Gairola, Krishan:
Textfeld</t>
        </r>
      </text>
    </comment>
    <comment ref="W119" authorId="2" shapeId="0" xr:uid="{00000000-0006-0000-0000-00007A050000}">
      <text>
        <r>
          <rPr>
            <sz val="11"/>
            <color indexed="8"/>
            <rFont val="Helvetica Neue"/>
          </rPr>
          <t>Gairola, Krishan:
Textfeld</t>
        </r>
      </text>
    </comment>
    <comment ref="X119" authorId="2" shapeId="0" xr:uid="{00000000-0006-0000-0000-00007B050000}">
      <text>
        <r>
          <rPr>
            <sz val="11"/>
            <color indexed="8"/>
            <rFont val="Helvetica Neue"/>
          </rPr>
          <t>Gairola, Krishan:
Textfeld</t>
        </r>
      </text>
    </comment>
    <comment ref="Y119" authorId="2" shapeId="0" xr:uid="{00000000-0006-0000-0000-00007C050000}">
      <text>
        <r>
          <rPr>
            <sz val="11"/>
            <color indexed="8"/>
            <rFont val="Helvetica Neue"/>
          </rPr>
          <t>Gairola, Krishan:
Textfeld</t>
        </r>
      </text>
    </comment>
    <comment ref="Z119" authorId="2" shapeId="0" xr:uid="{00000000-0006-0000-0000-00007D050000}">
      <text>
        <r>
          <rPr>
            <sz val="11"/>
            <color indexed="8"/>
            <rFont val="Helvetica Neue"/>
          </rPr>
          <t>Gairola, Krishan:
Textfeld</t>
        </r>
      </text>
    </comment>
    <comment ref="I120" authorId="1" shapeId="0" xr:uid="{00000000-0006-0000-0000-00007E050000}">
      <text>
        <r>
          <rPr>
            <sz val="11"/>
            <color indexed="8"/>
            <rFont val="Helvetica Neue"/>
          </rPr>
          <t>von Kleist, Björn:
CO2-Wert</t>
        </r>
      </text>
    </comment>
    <comment ref="J120" authorId="1" shapeId="0" xr:uid="{00000000-0006-0000-0000-00007F050000}">
      <text>
        <r>
          <rPr>
            <sz val="11"/>
            <color indexed="8"/>
            <rFont val="Helvetica Neue"/>
          </rPr>
          <t>von Kleist, Björn:
CO2-Wert</t>
        </r>
      </text>
    </comment>
    <comment ref="K120" authorId="1" shapeId="0" xr:uid="{00000000-0006-0000-0000-000080050000}">
      <text>
        <r>
          <rPr>
            <sz val="11"/>
            <color indexed="8"/>
            <rFont val="Helvetica Neue"/>
          </rPr>
          <t>von Kleist, Björn:
CO2-Wert</t>
        </r>
      </text>
    </comment>
    <comment ref="L120" authorId="1" shapeId="0" xr:uid="{00000000-0006-0000-0000-000081050000}">
      <text>
        <r>
          <rPr>
            <sz val="11"/>
            <color indexed="8"/>
            <rFont val="Helvetica Neue"/>
          </rPr>
          <t>von Kleist, Björn:
CO2-Wert</t>
        </r>
      </text>
    </comment>
    <comment ref="M120" authorId="1" shapeId="0" xr:uid="{00000000-0006-0000-0000-000082050000}">
      <text>
        <r>
          <rPr>
            <sz val="11"/>
            <color indexed="8"/>
            <rFont val="Helvetica Neue"/>
          </rPr>
          <t>von Kleist, Björn:
CO2-Wert</t>
        </r>
      </text>
    </comment>
    <comment ref="N120" authorId="1" shapeId="0" xr:uid="{00000000-0006-0000-0000-000083050000}">
      <text>
        <r>
          <rPr>
            <sz val="11"/>
            <color indexed="8"/>
            <rFont val="Helvetica Neue"/>
          </rPr>
          <t>von Kleist, Björn:
CO2-Wert</t>
        </r>
      </text>
    </comment>
    <comment ref="O120" authorId="1" shapeId="0" xr:uid="{00000000-0006-0000-0000-000084050000}">
      <text>
        <r>
          <rPr>
            <sz val="11"/>
            <color indexed="8"/>
            <rFont val="Helvetica Neue"/>
          </rPr>
          <t>von Kleist, Björn:
CO2-Wert</t>
        </r>
      </text>
    </comment>
    <comment ref="P120" authorId="1" shapeId="0" xr:uid="{00000000-0006-0000-0000-000085050000}">
      <text>
        <r>
          <rPr>
            <sz val="11"/>
            <color indexed="8"/>
            <rFont val="Helvetica Neue"/>
          </rPr>
          <t>von Kleist, Björn:
CO2-Wert</t>
        </r>
      </text>
    </comment>
    <comment ref="Q120" authorId="1" shapeId="0" xr:uid="{00000000-0006-0000-0000-000086050000}">
      <text>
        <r>
          <rPr>
            <sz val="11"/>
            <color indexed="8"/>
            <rFont val="Helvetica Neue"/>
          </rPr>
          <t>von Kleist, Björn:
CO2-Wert</t>
        </r>
      </text>
    </comment>
    <comment ref="R120" authorId="1" shapeId="0" xr:uid="{00000000-0006-0000-0000-000087050000}">
      <text>
        <r>
          <rPr>
            <sz val="11"/>
            <color indexed="8"/>
            <rFont val="Helvetica Neue"/>
          </rPr>
          <t>von Kleist, Björn:
CO2-Wert</t>
        </r>
      </text>
    </comment>
    <comment ref="S120" authorId="1" shapeId="0" xr:uid="{00000000-0006-0000-0000-000088050000}">
      <text>
        <r>
          <rPr>
            <sz val="11"/>
            <color indexed="8"/>
            <rFont val="Helvetica Neue"/>
          </rPr>
          <t>von Kleist, Björn:
CO2-Wert</t>
        </r>
      </text>
    </comment>
    <comment ref="T120" authorId="1" shapeId="0" xr:uid="{00000000-0006-0000-0000-000089050000}">
      <text>
        <r>
          <rPr>
            <sz val="11"/>
            <color indexed="8"/>
            <rFont val="Helvetica Neue"/>
          </rPr>
          <t>von Kleist, Björn:
CO2-Wert</t>
        </r>
      </text>
    </comment>
    <comment ref="U120" authorId="1" shapeId="0" xr:uid="{00000000-0006-0000-0000-00008A050000}">
      <text>
        <r>
          <rPr>
            <sz val="11"/>
            <color indexed="8"/>
            <rFont val="Helvetica Neue"/>
          </rPr>
          <t>von Kleist, Björn:
CO2-Wert</t>
        </r>
      </text>
    </comment>
    <comment ref="V120" authorId="1" shapeId="0" xr:uid="{00000000-0006-0000-0000-00008B050000}">
      <text>
        <r>
          <rPr>
            <sz val="11"/>
            <color indexed="8"/>
            <rFont val="Helvetica Neue"/>
          </rPr>
          <t>von Kleist, Björn:
CO2-Wert</t>
        </r>
      </text>
    </comment>
    <comment ref="W120" authorId="1" shapeId="0" xr:uid="{00000000-0006-0000-0000-00008C050000}">
      <text>
        <r>
          <rPr>
            <sz val="11"/>
            <color indexed="8"/>
            <rFont val="Helvetica Neue"/>
          </rPr>
          <t>von Kleist, Björn:
CO2-Wert</t>
        </r>
      </text>
    </comment>
    <comment ref="X120" authorId="1" shapeId="0" xr:uid="{00000000-0006-0000-0000-00008D050000}">
      <text>
        <r>
          <rPr>
            <sz val="11"/>
            <color indexed="8"/>
            <rFont val="Helvetica Neue"/>
          </rPr>
          <t>von Kleist, Björn:
CO2-Wert</t>
        </r>
      </text>
    </comment>
    <comment ref="Y120" authorId="1" shapeId="0" xr:uid="{00000000-0006-0000-0000-00008E050000}">
      <text>
        <r>
          <rPr>
            <sz val="11"/>
            <color indexed="8"/>
            <rFont val="Helvetica Neue"/>
          </rPr>
          <t>von Kleist, Björn:
CO2-Wert</t>
        </r>
      </text>
    </comment>
    <comment ref="Z120" authorId="1" shapeId="0" xr:uid="{00000000-0006-0000-0000-00008F050000}">
      <text>
        <r>
          <rPr>
            <sz val="11"/>
            <color indexed="8"/>
            <rFont val="Helvetica Neue"/>
          </rPr>
          <t>von Kleist, Björn:
CO2-Wert</t>
        </r>
      </text>
    </comment>
    <comment ref="I121" authorId="2" shapeId="0" xr:uid="{00000000-0006-0000-0000-000090050000}">
      <text>
        <r>
          <rPr>
            <sz val="11"/>
            <color indexed="8"/>
            <rFont val="Helvetica Neue"/>
          </rPr>
          <t>Gairola, Krishan:
Textfeld</t>
        </r>
      </text>
    </comment>
    <comment ref="J121" authorId="2" shapeId="0" xr:uid="{00000000-0006-0000-0000-000091050000}">
      <text>
        <r>
          <rPr>
            <sz val="11"/>
            <color indexed="8"/>
            <rFont val="Helvetica Neue"/>
          </rPr>
          <t>Gairola, Krishan:
Textfeld</t>
        </r>
      </text>
    </comment>
    <comment ref="K121" authorId="2" shapeId="0" xr:uid="{00000000-0006-0000-0000-000092050000}">
      <text>
        <r>
          <rPr>
            <sz val="11"/>
            <color indexed="8"/>
            <rFont val="Helvetica Neue"/>
          </rPr>
          <t>Gairola, Krishan:
Textfeld</t>
        </r>
      </text>
    </comment>
    <comment ref="L121" authorId="2" shapeId="0" xr:uid="{00000000-0006-0000-0000-000093050000}">
      <text>
        <r>
          <rPr>
            <sz val="11"/>
            <color indexed="8"/>
            <rFont val="Helvetica Neue"/>
          </rPr>
          <t>Gairola, Krishan:
Textfeld</t>
        </r>
      </text>
    </comment>
    <comment ref="M121" authorId="2" shapeId="0" xr:uid="{00000000-0006-0000-0000-000094050000}">
      <text>
        <r>
          <rPr>
            <sz val="11"/>
            <color indexed="8"/>
            <rFont val="Helvetica Neue"/>
          </rPr>
          <t>Gairola, Krishan:
Textfeld</t>
        </r>
      </text>
    </comment>
    <comment ref="N121" authorId="2" shapeId="0" xr:uid="{00000000-0006-0000-0000-000095050000}">
      <text>
        <r>
          <rPr>
            <sz val="11"/>
            <color indexed="8"/>
            <rFont val="Helvetica Neue"/>
          </rPr>
          <t>Gairola, Krishan:
Textfeld</t>
        </r>
      </text>
    </comment>
    <comment ref="O121" authorId="2" shapeId="0" xr:uid="{00000000-0006-0000-0000-000096050000}">
      <text>
        <r>
          <rPr>
            <sz val="11"/>
            <color indexed="8"/>
            <rFont val="Helvetica Neue"/>
          </rPr>
          <t>Gairola, Krishan:
Textfeld</t>
        </r>
      </text>
    </comment>
    <comment ref="P121" authorId="2" shapeId="0" xr:uid="{00000000-0006-0000-0000-000097050000}">
      <text>
        <r>
          <rPr>
            <sz val="11"/>
            <color indexed="8"/>
            <rFont val="Helvetica Neue"/>
          </rPr>
          <t>Gairola, Krishan:
Textfeld</t>
        </r>
      </text>
    </comment>
    <comment ref="Q121" authorId="2" shapeId="0" xr:uid="{00000000-0006-0000-0000-000098050000}">
      <text>
        <r>
          <rPr>
            <sz val="11"/>
            <color indexed="8"/>
            <rFont val="Helvetica Neue"/>
          </rPr>
          <t>Gairola, Krishan:
Textfeld</t>
        </r>
      </text>
    </comment>
    <comment ref="R121" authorId="2" shapeId="0" xr:uid="{00000000-0006-0000-0000-000099050000}">
      <text>
        <r>
          <rPr>
            <sz val="11"/>
            <color indexed="8"/>
            <rFont val="Helvetica Neue"/>
          </rPr>
          <t>Gairola, Krishan:
Textfeld</t>
        </r>
      </text>
    </comment>
    <comment ref="S121" authorId="2" shapeId="0" xr:uid="{00000000-0006-0000-0000-00009A050000}">
      <text>
        <r>
          <rPr>
            <sz val="11"/>
            <color indexed="8"/>
            <rFont val="Helvetica Neue"/>
          </rPr>
          <t>Gairola, Krishan:
Textfeld</t>
        </r>
      </text>
    </comment>
    <comment ref="T121" authorId="2" shapeId="0" xr:uid="{00000000-0006-0000-0000-00009B050000}">
      <text>
        <r>
          <rPr>
            <sz val="11"/>
            <color indexed="8"/>
            <rFont val="Helvetica Neue"/>
          </rPr>
          <t>Gairola, Krishan:
Textfeld</t>
        </r>
      </text>
    </comment>
    <comment ref="U121" authorId="2" shapeId="0" xr:uid="{00000000-0006-0000-0000-00009C050000}">
      <text>
        <r>
          <rPr>
            <sz val="11"/>
            <color indexed="8"/>
            <rFont val="Helvetica Neue"/>
          </rPr>
          <t>Gairola, Krishan:
Textfeld</t>
        </r>
      </text>
    </comment>
    <comment ref="V121" authorId="2" shapeId="0" xr:uid="{00000000-0006-0000-0000-00009D050000}">
      <text>
        <r>
          <rPr>
            <sz val="11"/>
            <color indexed="8"/>
            <rFont val="Helvetica Neue"/>
          </rPr>
          <t>Gairola, Krishan:
Textfeld</t>
        </r>
      </text>
    </comment>
    <comment ref="W121" authorId="2" shapeId="0" xr:uid="{00000000-0006-0000-0000-00009E050000}">
      <text>
        <r>
          <rPr>
            <sz val="11"/>
            <color indexed="8"/>
            <rFont val="Helvetica Neue"/>
          </rPr>
          <t>Gairola, Krishan:
Textfeld</t>
        </r>
      </text>
    </comment>
    <comment ref="X121" authorId="2" shapeId="0" xr:uid="{00000000-0006-0000-0000-00009F050000}">
      <text>
        <r>
          <rPr>
            <sz val="11"/>
            <color indexed="8"/>
            <rFont val="Helvetica Neue"/>
          </rPr>
          <t>Gairola, Krishan:
Textfeld</t>
        </r>
      </text>
    </comment>
    <comment ref="Y121" authorId="2" shapeId="0" xr:uid="{00000000-0006-0000-0000-0000A0050000}">
      <text>
        <r>
          <rPr>
            <sz val="11"/>
            <color indexed="8"/>
            <rFont val="Helvetica Neue"/>
          </rPr>
          <t>Gairola, Krishan:
Textfeld</t>
        </r>
      </text>
    </comment>
    <comment ref="Z121" authorId="2" shapeId="0" xr:uid="{00000000-0006-0000-0000-0000A1050000}">
      <text>
        <r>
          <rPr>
            <sz val="11"/>
            <color indexed="8"/>
            <rFont val="Helvetica Neue"/>
          </rPr>
          <t>Gairola, Krishan:
Textfeld</t>
        </r>
      </text>
    </comment>
    <comment ref="I122" authorId="1" shapeId="0" xr:uid="{00000000-0006-0000-0000-0000A2050000}">
      <text>
        <r>
          <rPr>
            <sz val="11"/>
            <color indexed="8"/>
            <rFont val="Helvetica Neue"/>
          </rPr>
          <t>von Kleist, Björn:
CO2-Wert</t>
        </r>
      </text>
    </comment>
    <comment ref="J122" authorId="1" shapeId="0" xr:uid="{00000000-0006-0000-0000-0000A3050000}">
      <text>
        <r>
          <rPr>
            <sz val="11"/>
            <color indexed="8"/>
            <rFont val="Helvetica Neue"/>
          </rPr>
          <t>von Kleist, Björn:
CO2-Wert</t>
        </r>
      </text>
    </comment>
    <comment ref="K122" authorId="1" shapeId="0" xr:uid="{00000000-0006-0000-0000-0000A4050000}">
      <text>
        <r>
          <rPr>
            <sz val="11"/>
            <color indexed="8"/>
            <rFont val="Helvetica Neue"/>
          </rPr>
          <t>von Kleist, Björn:
CO2-Wert</t>
        </r>
      </text>
    </comment>
    <comment ref="L122" authorId="1" shapeId="0" xr:uid="{00000000-0006-0000-0000-0000A5050000}">
      <text>
        <r>
          <rPr>
            <sz val="11"/>
            <color indexed="8"/>
            <rFont val="Helvetica Neue"/>
          </rPr>
          <t>von Kleist, Björn:
CO2-Wert</t>
        </r>
      </text>
    </comment>
    <comment ref="M122" authorId="1" shapeId="0" xr:uid="{00000000-0006-0000-0000-0000A6050000}">
      <text>
        <r>
          <rPr>
            <sz val="11"/>
            <color indexed="8"/>
            <rFont val="Helvetica Neue"/>
          </rPr>
          <t>von Kleist, Björn:
CO2-Wert</t>
        </r>
      </text>
    </comment>
    <comment ref="N122" authorId="1" shapeId="0" xr:uid="{00000000-0006-0000-0000-0000A7050000}">
      <text>
        <r>
          <rPr>
            <sz val="11"/>
            <color indexed="8"/>
            <rFont val="Helvetica Neue"/>
          </rPr>
          <t>von Kleist, Björn:
CO2-Wert</t>
        </r>
      </text>
    </comment>
    <comment ref="O122" authorId="1" shapeId="0" xr:uid="{00000000-0006-0000-0000-0000A8050000}">
      <text>
        <r>
          <rPr>
            <sz val="11"/>
            <color indexed="8"/>
            <rFont val="Helvetica Neue"/>
          </rPr>
          <t>von Kleist, Björn:
CO2-Wert</t>
        </r>
      </text>
    </comment>
    <comment ref="P122" authorId="1" shapeId="0" xr:uid="{00000000-0006-0000-0000-0000A9050000}">
      <text>
        <r>
          <rPr>
            <sz val="11"/>
            <color indexed="8"/>
            <rFont val="Helvetica Neue"/>
          </rPr>
          <t>von Kleist, Björn:
CO2-Wert</t>
        </r>
      </text>
    </comment>
    <comment ref="Q122" authorId="1" shapeId="0" xr:uid="{00000000-0006-0000-0000-0000AA050000}">
      <text>
        <r>
          <rPr>
            <sz val="11"/>
            <color indexed="8"/>
            <rFont val="Helvetica Neue"/>
          </rPr>
          <t>von Kleist, Björn:
CO2-Wert</t>
        </r>
      </text>
    </comment>
    <comment ref="R122" authorId="1" shapeId="0" xr:uid="{00000000-0006-0000-0000-0000AB050000}">
      <text>
        <r>
          <rPr>
            <sz val="11"/>
            <color indexed="8"/>
            <rFont val="Helvetica Neue"/>
          </rPr>
          <t>von Kleist, Björn:
CO2-Wert</t>
        </r>
      </text>
    </comment>
    <comment ref="S122" authorId="1" shapeId="0" xr:uid="{00000000-0006-0000-0000-0000AC050000}">
      <text>
        <r>
          <rPr>
            <sz val="11"/>
            <color indexed="8"/>
            <rFont val="Helvetica Neue"/>
          </rPr>
          <t>von Kleist, Björn:
CO2-Wert</t>
        </r>
      </text>
    </comment>
    <comment ref="T122" authorId="1" shapeId="0" xr:uid="{00000000-0006-0000-0000-0000AD050000}">
      <text>
        <r>
          <rPr>
            <sz val="11"/>
            <color indexed="8"/>
            <rFont val="Helvetica Neue"/>
          </rPr>
          <t>von Kleist, Björn:
CO2-Wert</t>
        </r>
      </text>
    </comment>
    <comment ref="U122" authorId="1" shapeId="0" xr:uid="{00000000-0006-0000-0000-0000AE050000}">
      <text>
        <r>
          <rPr>
            <sz val="11"/>
            <color indexed="8"/>
            <rFont val="Helvetica Neue"/>
          </rPr>
          <t>von Kleist, Björn:
CO2-Wert</t>
        </r>
      </text>
    </comment>
    <comment ref="V122" authorId="1" shapeId="0" xr:uid="{00000000-0006-0000-0000-0000AF050000}">
      <text>
        <r>
          <rPr>
            <sz val="11"/>
            <color indexed="8"/>
            <rFont val="Helvetica Neue"/>
          </rPr>
          <t>von Kleist, Björn:
CO2-Wert</t>
        </r>
      </text>
    </comment>
    <comment ref="W122" authorId="1" shapeId="0" xr:uid="{00000000-0006-0000-0000-0000B0050000}">
      <text>
        <r>
          <rPr>
            <sz val="11"/>
            <color indexed="8"/>
            <rFont val="Helvetica Neue"/>
          </rPr>
          <t>von Kleist, Björn:
CO2-Wert</t>
        </r>
      </text>
    </comment>
    <comment ref="X122" authorId="1" shapeId="0" xr:uid="{00000000-0006-0000-0000-0000B1050000}">
      <text>
        <r>
          <rPr>
            <sz val="11"/>
            <color indexed="8"/>
            <rFont val="Helvetica Neue"/>
          </rPr>
          <t>von Kleist, Björn:
CO2-Wert</t>
        </r>
      </text>
    </comment>
    <comment ref="Y122" authorId="1" shapeId="0" xr:uid="{00000000-0006-0000-0000-0000B2050000}">
      <text>
        <r>
          <rPr>
            <sz val="11"/>
            <color indexed="8"/>
            <rFont val="Helvetica Neue"/>
          </rPr>
          <t>von Kleist, Björn:
CO2-Wert</t>
        </r>
      </text>
    </comment>
    <comment ref="Z122" authorId="1" shapeId="0" xr:uid="{00000000-0006-0000-0000-0000B3050000}">
      <text>
        <r>
          <rPr>
            <sz val="11"/>
            <color indexed="8"/>
            <rFont val="Helvetica Neue"/>
          </rPr>
          <t>von Kleist, Björn:
CO2-Wert</t>
        </r>
      </text>
    </comment>
    <comment ref="I123" authorId="2" shapeId="0" xr:uid="{00000000-0006-0000-0000-0000B4050000}">
      <text>
        <r>
          <rPr>
            <sz val="11"/>
            <color indexed="8"/>
            <rFont val="Helvetica Neue"/>
          </rPr>
          <t>Gairola, Krishan:
Textfeld</t>
        </r>
      </text>
    </comment>
    <comment ref="J123" authorId="2" shapeId="0" xr:uid="{00000000-0006-0000-0000-0000B5050000}">
      <text>
        <r>
          <rPr>
            <sz val="11"/>
            <color indexed="8"/>
            <rFont val="Helvetica Neue"/>
          </rPr>
          <t>Gairola, Krishan:
Textfeld</t>
        </r>
      </text>
    </comment>
    <comment ref="K123" authorId="2" shapeId="0" xr:uid="{00000000-0006-0000-0000-0000B6050000}">
      <text>
        <r>
          <rPr>
            <sz val="11"/>
            <color indexed="8"/>
            <rFont val="Helvetica Neue"/>
          </rPr>
          <t>Gairola, Krishan:
Textfeld</t>
        </r>
      </text>
    </comment>
    <comment ref="L123" authorId="2" shapeId="0" xr:uid="{00000000-0006-0000-0000-0000B7050000}">
      <text>
        <r>
          <rPr>
            <sz val="11"/>
            <color indexed="8"/>
            <rFont val="Helvetica Neue"/>
          </rPr>
          <t>Gairola, Krishan:
Textfeld</t>
        </r>
      </text>
    </comment>
    <comment ref="M123" authorId="2" shapeId="0" xr:uid="{00000000-0006-0000-0000-0000B8050000}">
      <text>
        <r>
          <rPr>
            <sz val="11"/>
            <color indexed="8"/>
            <rFont val="Helvetica Neue"/>
          </rPr>
          <t>Gairola, Krishan:
Textfeld</t>
        </r>
      </text>
    </comment>
    <comment ref="N123" authorId="2" shapeId="0" xr:uid="{00000000-0006-0000-0000-0000B9050000}">
      <text>
        <r>
          <rPr>
            <sz val="11"/>
            <color indexed="8"/>
            <rFont val="Helvetica Neue"/>
          </rPr>
          <t>Gairola, Krishan:
Textfeld</t>
        </r>
      </text>
    </comment>
    <comment ref="O123" authorId="2" shapeId="0" xr:uid="{00000000-0006-0000-0000-0000BA050000}">
      <text>
        <r>
          <rPr>
            <sz val="11"/>
            <color indexed="8"/>
            <rFont val="Helvetica Neue"/>
          </rPr>
          <t>Gairola, Krishan:
Textfeld</t>
        </r>
      </text>
    </comment>
    <comment ref="P123" authorId="2" shapeId="0" xr:uid="{00000000-0006-0000-0000-0000BB050000}">
      <text>
        <r>
          <rPr>
            <sz val="11"/>
            <color indexed="8"/>
            <rFont val="Helvetica Neue"/>
          </rPr>
          <t>Gairola, Krishan:
Textfeld</t>
        </r>
      </text>
    </comment>
    <comment ref="Q123" authorId="2" shapeId="0" xr:uid="{00000000-0006-0000-0000-0000BC050000}">
      <text>
        <r>
          <rPr>
            <sz val="11"/>
            <color indexed="8"/>
            <rFont val="Helvetica Neue"/>
          </rPr>
          <t>Gairola, Krishan:
Textfeld</t>
        </r>
      </text>
    </comment>
    <comment ref="R123" authorId="2" shapeId="0" xr:uid="{00000000-0006-0000-0000-0000BD050000}">
      <text>
        <r>
          <rPr>
            <sz val="11"/>
            <color indexed="8"/>
            <rFont val="Helvetica Neue"/>
          </rPr>
          <t>Gairola, Krishan:
Textfeld</t>
        </r>
      </text>
    </comment>
    <comment ref="S123" authorId="2" shapeId="0" xr:uid="{00000000-0006-0000-0000-0000BE050000}">
      <text>
        <r>
          <rPr>
            <sz val="11"/>
            <color indexed="8"/>
            <rFont val="Helvetica Neue"/>
          </rPr>
          <t>Gairola, Krishan:
Textfeld</t>
        </r>
      </text>
    </comment>
    <comment ref="T123" authorId="2" shapeId="0" xr:uid="{00000000-0006-0000-0000-0000BF050000}">
      <text>
        <r>
          <rPr>
            <sz val="11"/>
            <color indexed="8"/>
            <rFont val="Helvetica Neue"/>
          </rPr>
          <t>Gairola, Krishan:
Textfeld</t>
        </r>
      </text>
    </comment>
    <comment ref="U123" authorId="2" shapeId="0" xr:uid="{00000000-0006-0000-0000-0000C0050000}">
      <text>
        <r>
          <rPr>
            <sz val="11"/>
            <color indexed="8"/>
            <rFont val="Helvetica Neue"/>
          </rPr>
          <t>Gairola, Krishan:
Textfeld</t>
        </r>
      </text>
    </comment>
    <comment ref="V123" authorId="2" shapeId="0" xr:uid="{00000000-0006-0000-0000-0000C1050000}">
      <text>
        <r>
          <rPr>
            <sz val="11"/>
            <color indexed="8"/>
            <rFont val="Helvetica Neue"/>
          </rPr>
          <t>Gairola, Krishan:
Textfeld</t>
        </r>
      </text>
    </comment>
    <comment ref="W123" authorId="2" shapeId="0" xr:uid="{00000000-0006-0000-0000-0000C2050000}">
      <text>
        <r>
          <rPr>
            <sz val="11"/>
            <color indexed="8"/>
            <rFont val="Helvetica Neue"/>
          </rPr>
          <t>Gairola, Krishan:
Textfeld</t>
        </r>
      </text>
    </comment>
    <comment ref="X123" authorId="2" shapeId="0" xr:uid="{00000000-0006-0000-0000-0000C3050000}">
      <text>
        <r>
          <rPr>
            <sz val="11"/>
            <color indexed="8"/>
            <rFont val="Helvetica Neue"/>
          </rPr>
          <t>Gairola, Krishan:
Textfeld</t>
        </r>
      </text>
    </comment>
    <comment ref="Y123" authorId="2" shapeId="0" xr:uid="{00000000-0006-0000-0000-0000C4050000}">
      <text>
        <r>
          <rPr>
            <sz val="11"/>
            <color indexed="8"/>
            <rFont val="Helvetica Neue"/>
          </rPr>
          <t>Gairola, Krishan:
Textfeld</t>
        </r>
      </text>
    </comment>
    <comment ref="Z123" authorId="2" shapeId="0" xr:uid="{00000000-0006-0000-0000-0000C5050000}">
      <text>
        <r>
          <rPr>
            <sz val="11"/>
            <color indexed="8"/>
            <rFont val="Helvetica Neue"/>
          </rPr>
          <t>Gairola, Krishan:
Textfeld</t>
        </r>
      </text>
    </comment>
    <comment ref="I124" authorId="1" shapeId="0" xr:uid="{00000000-0006-0000-0000-0000C6050000}">
      <text>
        <r>
          <rPr>
            <sz val="11"/>
            <color indexed="8"/>
            <rFont val="Helvetica Neue"/>
          </rPr>
          <t>von Kleist, Björn:
CO2-Wert</t>
        </r>
      </text>
    </comment>
    <comment ref="J124" authorId="1" shapeId="0" xr:uid="{00000000-0006-0000-0000-0000C7050000}">
      <text>
        <r>
          <rPr>
            <sz val="11"/>
            <color indexed="8"/>
            <rFont val="Helvetica Neue"/>
          </rPr>
          <t>von Kleist, Björn:
CO2-Wert</t>
        </r>
      </text>
    </comment>
    <comment ref="K124" authorId="1" shapeId="0" xr:uid="{00000000-0006-0000-0000-0000C8050000}">
      <text>
        <r>
          <rPr>
            <sz val="11"/>
            <color indexed="8"/>
            <rFont val="Helvetica Neue"/>
          </rPr>
          <t>von Kleist, Björn:
CO2-Wert</t>
        </r>
      </text>
    </comment>
    <comment ref="L124" authorId="1" shapeId="0" xr:uid="{00000000-0006-0000-0000-0000C9050000}">
      <text>
        <r>
          <rPr>
            <sz val="11"/>
            <color indexed="8"/>
            <rFont val="Helvetica Neue"/>
          </rPr>
          <t>von Kleist, Björn:
CO2-Wert</t>
        </r>
      </text>
    </comment>
    <comment ref="M124" authorId="1" shapeId="0" xr:uid="{00000000-0006-0000-0000-0000CA050000}">
      <text>
        <r>
          <rPr>
            <sz val="11"/>
            <color indexed="8"/>
            <rFont val="Helvetica Neue"/>
          </rPr>
          <t>von Kleist, Björn:
CO2-Wert</t>
        </r>
      </text>
    </comment>
    <comment ref="N124" authorId="1" shapeId="0" xr:uid="{00000000-0006-0000-0000-0000CB050000}">
      <text>
        <r>
          <rPr>
            <sz val="11"/>
            <color indexed="8"/>
            <rFont val="Helvetica Neue"/>
          </rPr>
          <t>von Kleist, Björn:
CO2-Wert</t>
        </r>
      </text>
    </comment>
    <comment ref="O124" authorId="1" shapeId="0" xr:uid="{00000000-0006-0000-0000-0000CC050000}">
      <text>
        <r>
          <rPr>
            <sz val="11"/>
            <color indexed="8"/>
            <rFont val="Helvetica Neue"/>
          </rPr>
          <t>von Kleist, Björn:
CO2-Wert</t>
        </r>
      </text>
    </comment>
    <comment ref="P124" authorId="1" shapeId="0" xr:uid="{00000000-0006-0000-0000-0000CD050000}">
      <text>
        <r>
          <rPr>
            <sz val="11"/>
            <color indexed="8"/>
            <rFont val="Helvetica Neue"/>
          </rPr>
          <t>von Kleist, Björn:
CO2-Wert</t>
        </r>
      </text>
    </comment>
    <comment ref="Q124" authorId="1" shapeId="0" xr:uid="{00000000-0006-0000-0000-0000CE050000}">
      <text>
        <r>
          <rPr>
            <sz val="11"/>
            <color indexed="8"/>
            <rFont val="Helvetica Neue"/>
          </rPr>
          <t>von Kleist, Björn:
CO2-Wert</t>
        </r>
      </text>
    </comment>
    <comment ref="R124" authorId="1" shapeId="0" xr:uid="{00000000-0006-0000-0000-0000CF050000}">
      <text>
        <r>
          <rPr>
            <sz val="11"/>
            <color indexed="8"/>
            <rFont val="Helvetica Neue"/>
          </rPr>
          <t>von Kleist, Björn:
CO2-Wert</t>
        </r>
      </text>
    </comment>
    <comment ref="S124" authorId="1" shapeId="0" xr:uid="{00000000-0006-0000-0000-0000D0050000}">
      <text>
        <r>
          <rPr>
            <sz val="11"/>
            <color indexed="8"/>
            <rFont val="Helvetica Neue"/>
          </rPr>
          <t>von Kleist, Björn:
CO2-Wert</t>
        </r>
      </text>
    </comment>
    <comment ref="T124" authorId="1" shapeId="0" xr:uid="{00000000-0006-0000-0000-0000D1050000}">
      <text>
        <r>
          <rPr>
            <sz val="11"/>
            <color indexed="8"/>
            <rFont val="Helvetica Neue"/>
          </rPr>
          <t>von Kleist, Björn:
CO2-Wert</t>
        </r>
      </text>
    </comment>
    <comment ref="U124" authorId="1" shapeId="0" xr:uid="{00000000-0006-0000-0000-0000D2050000}">
      <text>
        <r>
          <rPr>
            <sz val="11"/>
            <color indexed="8"/>
            <rFont val="Helvetica Neue"/>
          </rPr>
          <t>von Kleist, Björn:
CO2-Wert</t>
        </r>
      </text>
    </comment>
    <comment ref="V124" authorId="1" shapeId="0" xr:uid="{00000000-0006-0000-0000-0000D3050000}">
      <text>
        <r>
          <rPr>
            <sz val="11"/>
            <color indexed="8"/>
            <rFont val="Helvetica Neue"/>
          </rPr>
          <t>von Kleist, Björn:
CO2-Wert</t>
        </r>
      </text>
    </comment>
    <comment ref="W124" authorId="1" shapeId="0" xr:uid="{00000000-0006-0000-0000-0000D4050000}">
      <text>
        <r>
          <rPr>
            <sz val="11"/>
            <color indexed="8"/>
            <rFont val="Helvetica Neue"/>
          </rPr>
          <t>von Kleist, Björn:
CO2-Wert</t>
        </r>
      </text>
    </comment>
    <comment ref="X124" authorId="1" shapeId="0" xr:uid="{00000000-0006-0000-0000-0000D5050000}">
      <text>
        <r>
          <rPr>
            <sz val="11"/>
            <color indexed="8"/>
            <rFont val="Helvetica Neue"/>
          </rPr>
          <t>von Kleist, Björn:
CO2-Wert</t>
        </r>
      </text>
    </comment>
    <comment ref="Y124" authorId="1" shapeId="0" xr:uid="{00000000-0006-0000-0000-0000D6050000}">
      <text>
        <r>
          <rPr>
            <sz val="11"/>
            <color indexed="8"/>
            <rFont val="Helvetica Neue"/>
          </rPr>
          <t>von Kleist, Björn:
CO2-Wert</t>
        </r>
      </text>
    </comment>
    <comment ref="Z124" authorId="1" shapeId="0" xr:uid="{00000000-0006-0000-0000-0000D7050000}">
      <text>
        <r>
          <rPr>
            <sz val="11"/>
            <color indexed="8"/>
            <rFont val="Helvetica Neue"/>
          </rPr>
          <t>von Kleist, Björn:
CO2-Wert</t>
        </r>
      </text>
    </comment>
    <comment ref="I125" authorId="2" shapeId="0" xr:uid="{00000000-0006-0000-0000-0000D8050000}">
      <text>
        <r>
          <rPr>
            <sz val="11"/>
            <color indexed="8"/>
            <rFont val="Helvetica Neue"/>
          </rPr>
          <t>Gairola, Krishan:
Textfeld</t>
        </r>
      </text>
    </comment>
    <comment ref="J125" authorId="2" shapeId="0" xr:uid="{00000000-0006-0000-0000-0000D9050000}">
      <text>
        <r>
          <rPr>
            <sz val="11"/>
            <color indexed="8"/>
            <rFont val="Helvetica Neue"/>
          </rPr>
          <t>Gairola, Krishan:
Textfeld</t>
        </r>
      </text>
    </comment>
    <comment ref="K125" authorId="2" shapeId="0" xr:uid="{00000000-0006-0000-0000-0000DA050000}">
      <text>
        <r>
          <rPr>
            <sz val="11"/>
            <color indexed="8"/>
            <rFont val="Helvetica Neue"/>
          </rPr>
          <t>Gairola, Krishan:
Textfeld</t>
        </r>
      </text>
    </comment>
    <comment ref="L125" authorId="2" shapeId="0" xr:uid="{00000000-0006-0000-0000-0000DB050000}">
      <text>
        <r>
          <rPr>
            <sz val="11"/>
            <color indexed="8"/>
            <rFont val="Helvetica Neue"/>
          </rPr>
          <t>Gairola, Krishan:
Textfeld</t>
        </r>
      </text>
    </comment>
    <comment ref="M125" authorId="2" shapeId="0" xr:uid="{00000000-0006-0000-0000-0000DC050000}">
      <text>
        <r>
          <rPr>
            <sz val="11"/>
            <color indexed="8"/>
            <rFont val="Helvetica Neue"/>
          </rPr>
          <t>Gairola, Krishan:
Textfeld</t>
        </r>
      </text>
    </comment>
    <comment ref="N125" authorId="2" shapeId="0" xr:uid="{00000000-0006-0000-0000-0000DD050000}">
      <text>
        <r>
          <rPr>
            <sz val="11"/>
            <color indexed="8"/>
            <rFont val="Helvetica Neue"/>
          </rPr>
          <t>Gairola, Krishan:
Textfeld</t>
        </r>
      </text>
    </comment>
    <comment ref="O125" authorId="2" shapeId="0" xr:uid="{00000000-0006-0000-0000-0000DE050000}">
      <text>
        <r>
          <rPr>
            <sz val="11"/>
            <color indexed="8"/>
            <rFont val="Helvetica Neue"/>
          </rPr>
          <t>Gairola, Krishan:
Textfeld</t>
        </r>
      </text>
    </comment>
    <comment ref="P125" authorId="2" shapeId="0" xr:uid="{00000000-0006-0000-0000-0000DF050000}">
      <text>
        <r>
          <rPr>
            <sz val="11"/>
            <color indexed="8"/>
            <rFont val="Helvetica Neue"/>
          </rPr>
          <t>Gairola, Krishan:
Textfeld</t>
        </r>
      </text>
    </comment>
    <comment ref="Q125" authorId="2" shapeId="0" xr:uid="{00000000-0006-0000-0000-0000E0050000}">
      <text>
        <r>
          <rPr>
            <sz val="11"/>
            <color indexed="8"/>
            <rFont val="Helvetica Neue"/>
          </rPr>
          <t>Gairola, Krishan:
Textfeld</t>
        </r>
      </text>
    </comment>
    <comment ref="R125" authorId="2" shapeId="0" xr:uid="{00000000-0006-0000-0000-0000E1050000}">
      <text>
        <r>
          <rPr>
            <sz val="11"/>
            <color indexed="8"/>
            <rFont val="Helvetica Neue"/>
          </rPr>
          <t>Gairola, Krishan:
Textfeld</t>
        </r>
      </text>
    </comment>
    <comment ref="S125" authorId="2" shapeId="0" xr:uid="{00000000-0006-0000-0000-0000E2050000}">
      <text>
        <r>
          <rPr>
            <sz val="11"/>
            <color indexed="8"/>
            <rFont val="Helvetica Neue"/>
          </rPr>
          <t>Gairola, Krishan:
Textfeld</t>
        </r>
      </text>
    </comment>
    <comment ref="T125" authorId="2" shapeId="0" xr:uid="{00000000-0006-0000-0000-0000E3050000}">
      <text>
        <r>
          <rPr>
            <sz val="11"/>
            <color indexed="8"/>
            <rFont val="Helvetica Neue"/>
          </rPr>
          <t>Gairola, Krishan:
Textfeld</t>
        </r>
      </text>
    </comment>
    <comment ref="U125" authorId="2" shapeId="0" xr:uid="{00000000-0006-0000-0000-0000E4050000}">
      <text>
        <r>
          <rPr>
            <sz val="11"/>
            <color indexed="8"/>
            <rFont val="Helvetica Neue"/>
          </rPr>
          <t>Gairola, Krishan:
Textfeld</t>
        </r>
      </text>
    </comment>
    <comment ref="V125" authorId="2" shapeId="0" xr:uid="{00000000-0006-0000-0000-0000E5050000}">
      <text>
        <r>
          <rPr>
            <sz val="11"/>
            <color indexed="8"/>
            <rFont val="Helvetica Neue"/>
          </rPr>
          <t>Gairola, Krishan:
Textfeld</t>
        </r>
      </text>
    </comment>
    <comment ref="W125" authorId="2" shapeId="0" xr:uid="{00000000-0006-0000-0000-0000E6050000}">
      <text>
        <r>
          <rPr>
            <sz val="11"/>
            <color indexed="8"/>
            <rFont val="Helvetica Neue"/>
          </rPr>
          <t>Gairola, Krishan:
Textfeld</t>
        </r>
      </text>
    </comment>
    <comment ref="X125" authorId="2" shapeId="0" xr:uid="{00000000-0006-0000-0000-0000E7050000}">
      <text>
        <r>
          <rPr>
            <sz val="11"/>
            <color indexed="8"/>
            <rFont val="Helvetica Neue"/>
          </rPr>
          <t>Gairola, Krishan:
Textfeld</t>
        </r>
      </text>
    </comment>
    <comment ref="Y125" authorId="2" shapeId="0" xr:uid="{00000000-0006-0000-0000-0000E8050000}">
      <text>
        <r>
          <rPr>
            <sz val="11"/>
            <color indexed="8"/>
            <rFont val="Helvetica Neue"/>
          </rPr>
          <t>Gairola, Krishan:
Textfeld</t>
        </r>
      </text>
    </comment>
    <comment ref="Z125" authorId="2" shapeId="0" xr:uid="{00000000-0006-0000-0000-0000E9050000}">
      <text>
        <r>
          <rPr>
            <sz val="11"/>
            <color indexed="8"/>
            <rFont val="Helvetica Neue"/>
          </rPr>
          <t>Gairola, Krishan:
Textfeld</t>
        </r>
      </text>
    </comment>
    <comment ref="I126" authorId="1" shapeId="0" xr:uid="{00000000-0006-0000-0000-0000EA050000}">
      <text>
        <r>
          <rPr>
            <sz val="11"/>
            <color indexed="8"/>
            <rFont val="Helvetica Neue"/>
          </rPr>
          <t>von Kleist, Björn:
CO2-Wert</t>
        </r>
      </text>
    </comment>
    <comment ref="J126" authorId="1" shapeId="0" xr:uid="{00000000-0006-0000-0000-0000EB050000}">
      <text>
        <r>
          <rPr>
            <sz val="11"/>
            <color indexed="8"/>
            <rFont val="Helvetica Neue"/>
          </rPr>
          <t>von Kleist, Björn:
CO2-Wert</t>
        </r>
      </text>
    </comment>
    <comment ref="K126" authorId="1" shapeId="0" xr:uid="{00000000-0006-0000-0000-0000EC050000}">
      <text>
        <r>
          <rPr>
            <sz val="11"/>
            <color indexed="8"/>
            <rFont val="Helvetica Neue"/>
          </rPr>
          <t>von Kleist, Björn:
CO2-Wert</t>
        </r>
      </text>
    </comment>
    <comment ref="L126" authorId="1" shapeId="0" xr:uid="{00000000-0006-0000-0000-0000ED050000}">
      <text>
        <r>
          <rPr>
            <sz val="11"/>
            <color indexed="8"/>
            <rFont val="Helvetica Neue"/>
          </rPr>
          <t>von Kleist, Björn:
CO2-Wert</t>
        </r>
      </text>
    </comment>
    <comment ref="M126" authorId="1" shapeId="0" xr:uid="{00000000-0006-0000-0000-0000EE050000}">
      <text>
        <r>
          <rPr>
            <sz val="11"/>
            <color indexed="8"/>
            <rFont val="Helvetica Neue"/>
          </rPr>
          <t>von Kleist, Björn:
CO2-Wert</t>
        </r>
      </text>
    </comment>
    <comment ref="N126" authorId="1" shapeId="0" xr:uid="{00000000-0006-0000-0000-0000EF050000}">
      <text>
        <r>
          <rPr>
            <sz val="11"/>
            <color indexed="8"/>
            <rFont val="Helvetica Neue"/>
          </rPr>
          <t>von Kleist, Björn:
CO2-Wert</t>
        </r>
      </text>
    </comment>
    <comment ref="O126" authorId="1" shapeId="0" xr:uid="{00000000-0006-0000-0000-0000F0050000}">
      <text>
        <r>
          <rPr>
            <sz val="11"/>
            <color indexed="8"/>
            <rFont val="Helvetica Neue"/>
          </rPr>
          <t>von Kleist, Björn:
CO2-Wert</t>
        </r>
      </text>
    </comment>
    <comment ref="P126" authorId="1" shapeId="0" xr:uid="{00000000-0006-0000-0000-0000F1050000}">
      <text>
        <r>
          <rPr>
            <sz val="11"/>
            <color indexed="8"/>
            <rFont val="Helvetica Neue"/>
          </rPr>
          <t>von Kleist, Björn:
CO2-Wert</t>
        </r>
      </text>
    </comment>
    <comment ref="Q126" authorId="1" shapeId="0" xr:uid="{00000000-0006-0000-0000-0000F2050000}">
      <text>
        <r>
          <rPr>
            <sz val="11"/>
            <color indexed="8"/>
            <rFont val="Helvetica Neue"/>
          </rPr>
          <t>von Kleist, Björn:
CO2-Wert</t>
        </r>
      </text>
    </comment>
    <comment ref="R126" authorId="1" shapeId="0" xr:uid="{00000000-0006-0000-0000-0000F3050000}">
      <text>
        <r>
          <rPr>
            <sz val="11"/>
            <color indexed="8"/>
            <rFont val="Helvetica Neue"/>
          </rPr>
          <t>von Kleist, Björn:
CO2-Wert</t>
        </r>
      </text>
    </comment>
    <comment ref="S126" authorId="1" shapeId="0" xr:uid="{00000000-0006-0000-0000-0000F4050000}">
      <text>
        <r>
          <rPr>
            <sz val="11"/>
            <color indexed="8"/>
            <rFont val="Helvetica Neue"/>
          </rPr>
          <t>von Kleist, Björn:
CO2-Wert</t>
        </r>
      </text>
    </comment>
    <comment ref="T126" authorId="1" shapeId="0" xr:uid="{00000000-0006-0000-0000-0000F5050000}">
      <text>
        <r>
          <rPr>
            <sz val="11"/>
            <color indexed="8"/>
            <rFont val="Helvetica Neue"/>
          </rPr>
          <t>von Kleist, Björn:
CO2-Wert</t>
        </r>
      </text>
    </comment>
    <comment ref="U126" authorId="1" shapeId="0" xr:uid="{00000000-0006-0000-0000-0000F6050000}">
      <text>
        <r>
          <rPr>
            <sz val="11"/>
            <color indexed="8"/>
            <rFont val="Helvetica Neue"/>
          </rPr>
          <t>von Kleist, Björn:
CO2-Wert</t>
        </r>
      </text>
    </comment>
    <comment ref="V126" authorId="1" shapeId="0" xr:uid="{00000000-0006-0000-0000-0000F7050000}">
      <text>
        <r>
          <rPr>
            <sz val="11"/>
            <color indexed="8"/>
            <rFont val="Helvetica Neue"/>
          </rPr>
          <t>von Kleist, Björn:
CO2-Wert</t>
        </r>
      </text>
    </comment>
    <comment ref="W126" authorId="1" shapeId="0" xr:uid="{00000000-0006-0000-0000-0000F8050000}">
      <text>
        <r>
          <rPr>
            <sz val="11"/>
            <color indexed="8"/>
            <rFont val="Helvetica Neue"/>
          </rPr>
          <t>von Kleist, Björn:
CO2-Wert</t>
        </r>
      </text>
    </comment>
    <comment ref="X126" authorId="1" shapeId="0" xr:uid="{00000000-0006-0000-0000-0000F9050000}">
      <text>
        <r>
          <rPr>
            <sz val="11"/>
            <color indexed="8"/>
            <rFont val="Helvetica Neue"/>
          </rPr>
          <t>von Kleist, Björn:
CO2-Wert</t>
        </r>
      </text>
    </comment>
    <comment ref="Y126" authorId="1" shapeId="0" xr:uid="{00000000-0006-0000-0000-0000FA050000}">
      <text>
        <r>
          <rPr>
            <sz val="11"/>
            <color indexed="8"/>
            <rFont val="Helvetica Neue"/>
          </rPr>
          <t>von Kleist, Björn:
CO2-Wert</t>
        </r>
      </text>
    </comment>
    <comment ref="Z126" authorId="1" shapeId="0" xr:uid="{00000000-0006-0000-0000-0000FB050000}">
      <text>
        <r>
          <rPr>
            <sz val="11"/>
            <color indexed="8"/>
            <rFont val="Helvetica Neue"/>
          </rPr>
          <t>von Kleist, Björn:
CO2-Wert</t>
        </r>
      </text>
    </comment>
    <comment ref="I127" authorId="2" shapeId="0" xr:uid="{00000000-0006-0000-0000-0000FC050000}">
      <text>
        <r>
          <rPr>
            <sz val="11"/>
            <color indexed="8"/>
            <rFont val="Helvetica Neue"/>
          </rPr>
          <t>Gairola, Krishan:
Textfeld</t>
        </r>
      </text>
    </comment>
    <comment ref="J127" authorId="2" shapeId="0" xr:uid="{00000000-0006-0000-0000-0000FD050000}">
      <text>
        <r>
          <rPr>
            <sz val="11"/>
            <color indexed="8"/>
            <rFont val="Helvetica Neue"/>
          </rPr>
          <t>Gairola, Krishan:
Textfeld</t>
        </r>
      </text>
    </comment>
    <comment ref="K127" authorId="2" shapeId="0" xr:uid="{00000000-0006-0000-0000-0000FE050000}">
      <text>
        <r>
          <rPr>
            <sz val="11"/>
            <color indexed="8"/>
            <rFont val="Helvetica Neue"/>
          </rPr>
          <t>Gairola, Krishan:
Textfeld</t>
        </r>
      </text>
    </comment>
    <comment ref="L127" authorId="2" shapeId="0" xr:uid="{00000000-0006-0000-0000-0000FF050000}">
      <text>
        <r>
          <rPr>
            <sz val="11"/>
            <color indexed="8"/>
            <rFont val="Helvetica Neue"/>
          </rPr>
          <t>Gairola, Krishan:
Textfeld</t>
        </r>
      </text>
    </comment>
    <comment ref="M127" authorId="2" shapeId="0" xr:uid="{00000000-0006-0000-0000-000000060000}">
      <text>
        <r>
          <rPr>
            <sz val="11"/>
            <color indexed="8"/>
            <rFont val="Helvetica Neue"/>
          </rPr>
          <t>Gairola, Krishan:
Textfeld</t>
        </r>
      </text>
    </comment>
    <comment ref="N127" authorId="2" shapeId="0" xr:uid="{00000000-0006-0000-0000-000001060000}">
      <text>
        <r>
          <rPr>
            <sz val="11"/>
            <color indexed="8"/>
            <rFont val="Helvetica Neue"/>
          </rPr>
          <t>Gairola, Krishan:
Textfeld</t>
        </r>
      </text>
    </comment>
    <comment ref="O127" authorId="2" shapeId="0" xr:uid="{00000000-0006-0000-0000-000002060000}">
      <text>
        <r>
          <rPr>
            <sz val="11"/>
            <color indexed="8"/>
            <rFont val="Helvetica Neue"/>
          </rPr>
          <t>Gairola, Krishan:
Textfeld</t>
        </r>
      </text>
    </comment>
    <comment ref="P127" authorId="2" shapeId="0" xr:uid="{00000000-0006-0000-0000-000003060000}">
      <text>
        <r>
          <rPr>
            <sz val="11"/>
            <color indexed="8"/>
            <rFont val="Helvetica Neue"/>
          </rPr>
          <t>Gairola, Krishan:
Textfeld</t>
        </r>
      </text>
    </comment>
    <comment ref="Q127" authorId="2" shapeId="0" xr:uid="{00000000-0006-0000-0000-000004060000}">
      <text>
        <r>
          <rPr>
            <sz val="11"/>
            <color indexed="8"/>
            <rFont val="Helvetica Neue"/>
          </rPr>
          <t>Gairola, Krishan:
Textfeld</t>
        </r>
      </text>
    </comment>
    <comment ref="R127" authorId="2" shapeId="0" xr:uid="{00000000-0006-0000-0000-000005060000}">
      <text>
        <r>
          <rPr>
            <sz val="11"/>
            <color indexed="8"/>
            <rFont val="Helvetica Neue"/>
          </rPr>
          <t>Gairola, Krishan:
Textfeld</t>
        </r>
      </text>
    </comment>
    <comment ref="S127" authorId="2" shapeId="0" xr:uid="{00000000-0006-0000-0000-000006060000}">
      <text>
        <r>
          <rPr>
            <sz val="11"/>
            <color indexed="8"/>
            <rFont val="Helvetica Neue"/>
          </rPr>
          <t>Gairola, Krishan:
Textfeld</t>
        </r>
      </text>
    </comment>
    <comment ref="T127" authorId="2" shapeId="0" xr:uid="{00000000-0006-0000-0000-000007060000}">
      <text>
        <r>
          <rPr>
            <sz val="11"/>
            <color indexed="8"/>
            <rFont val="Helvetica Neue"/>
          </rPr>
          <t>Gairola, Krishan:
Textfeld</t>
        </r>
      </text>
    </comment>
    <comment ref="U127" authorId="2" shapeId="0" xr:uid="{00000000-0006-0000-0000-000008060000}">
      <text>
        <r>
          <rPr>
            <sz val="11"/>
            <color indexed="8"/>
            <rFont val="Helvetica Neue"/>
          </rPr>
          <t>Gairola, Krishan:
Textfeld</t>
        </r>
      </text>
    </comment>
    <comment ref="V127" authorId="2" shapeId="0" xr:uid="{00000000-0006-0000-0000-000009060000}">
      <text>
        <r>
          <rPr>
            <sz val="11"/>
            <color indexed="8"/>
            <rFont val="Helvetica Neue"/>
          </rPr>
          <t>Gairola, Krishan:
Textfeld</t>
        </r>
      </text>
    </comment>
    <comment ref="W127" authorId="2" shapeId="0" xr:uid="{00000000-0006-0000-0000-00000A060000}">
      <text>
        <r>
          <rPr>
            <sz val="11"/>
            <color indexed="8"/>
            <rFont val="Helvetica Neue"/>
          </rPr>
          <t>Gairola, Krishan:
Textfeld</t>
        </r>
      </text>
    </comment>
    <comment ref="X127" authorId="2" shapeId="0" xr:uid="{00000000-0006-0000-0000-00000B060000}">
      <text>
        <r>
          <rPr>
            <sz val="11"/>
            <color indexed="8"/>
            <rFont val="Helvetica Neue"/>
          </rPr>
          <t>Gairola, Krishan:
Textfeld</t>
        </r>
      </text>
    </comment>
    <comment ref="Y127" authorId="2" shapeId="0" xr:uid="{00000000-0006-0000-0000-00000C060000}">
      <text>
        <r>
          <rPr>
            <sz val="11"/>
            <color indexed="8"/>
            <rFont val="Helvetica Neue"/>
          </rPr>
          <t>Gairola, Krishan:
Textfeld</t>
        </r>
      </text>
    </comment>
    <comment ref="Z127" authorId="2" shapeId="0" xr:uid="{00000000-0006-0000-0000-00000D060000}">
      <text>
        <r>
          <rPr>
            <sz val="11"/>
            <color indexed="8"/>
            <rFont val="Helvetica Neue"/>
          </rPr>
          <t>Gairola, Krishan:
Textfeld</t>
        </r>
      </text>
    </comment>
    <comment ref="I128" authorId="1" shapeId="0" xr:uid="{00000000-0006-0000-0000-00000E060000}">
      <text>
        <r>
          <rPr>
            <sz val="11"/>
            <color indexed="8"/>
            <rFont val="Helvetica Neue"/>
          </rPr>
          <t>von Kleist, Björn:
CO2-Wert</t>
        </r>
      </text>
    </comment>
    <comment ref="J128" authorId="1" shapeId="0" xr:uid="{00000000-0006-0000-0000-00000F060000}">
      <text>
        <r>
          <rPr>
            <sz val="11"/>
            <color indexed="8"/>
            <rFont val="Helvetica Neue"/>
          </rPr>
          <t>von Kleist, Björn:
CO2-Wert</t>
        </r>
      </text>
    </comment>
    <comment ref="K128" authorId="1" shapeId="0" xr:uid="{00000000-0006-0000-0000-000010060000}">
      <text>
        <r>
          <rPr>
            <sz val="11"/>
            <color indexed="8"/>
            <rFont val="Helvetica Neue"/>
          </rPr>
          <t>von Kleist, Björn:
CO2-Wert</t>
        </r>
      </text>
    </comment>
    <comment ref="L128" authorId="1" shapeId="0" xr:uid="{00000000-0006-0000-0000-000011060000}">
      <text>
        <r>
          <rPr>
            <sz val="11"/>
            <color indexed="8"/>
            <rFont val="Helvetica Neue"/>
          </rPr>
          <t>von Kleist, Björn:
CO2-Wert</t>
        </r>
      </text>
    </comment>
    <comment ref="M128" authorId="1" shapeId="0" xr:uid="{00000000-0006-0000-0000-000012060000}">
      <text>
        <r>
          <rPr>
            <sz val="11"/>
            <color indexed="8"/>
            <rFont val="Helvetica Neue"/>
          </rPr>
          <t>von Kleist, Björn:
CO2-Wert</t>
        </r>
      </text>
    </comment>
    <comment ref="N128" authorId="1" shapeId="0" xr:uid="{00000000-0006-0000-0000-000013060000}">
      <text>
        <r>
          <rPr>
            <sz val="11"/>
            <color indexed="8"/>
            <rFont val="Helvetica Neue"/>
          </rPr>
          <t>von Kleist, Björn:
CO2-Wert</t>
        </r>
      </text>
    </comment>
    <comment ref="O128" authorId="1" shapeId="0" xr:uid="{00000000-0006-0000-0000-000014060000}">
      <text>
        <r>
          <rPr>
            <sz val="11"/>
            <color indexed="8"/>
            <rFont val="Helvetica Neue"/>
          </rPr>
          <t>von Kleist, Björn:
CO2-Wert</t>
        </r>
      </text>
    </comment>
    <comment ref="P128" authorId="1" shapeId="0" xr:uid="{00000000-0006-0000-0000-000015060000}">
      <text>
        <r>
          <rPr>
            <sz val="11"/>
            <color indexed="8"/>
            <rFont val="Helvetica Neue"/>
          </rPr>
          <t>von Kleist, Björn:
CO2-Wert</t>
        </r>
      </text>
    </comment>
    <comment ref="Q128" authorId="1" shapeId="0" xr:uid="{00000000-0006-0000-0000-000016060000}">
      <text>
        <r>
          <rPr>
            <sz val="11"/>
            <color indexed="8"/>
            <rFont val="Helvetica Neue"/>
          </rPr>
          <t>von Kleist, Björn:
CO2-Wert</t>
        </r>
      </text>
    </comment>
    <comment ref="R128" authorId="1" shapeId="0" xr:uid="{00000000-0006-0000-0000-000017060000}">
      <text>
        <r>
          <rPr>
            <sz val="11"/>
            <color indexed="8"/>
            <rFont val="Helvetica Neue"/>
          </rPr>
          <t>von Kleist, Björn:
CO2-Wert</t>
        </r>
      </text>
    </comment>
    <comment ref="S128" authorId="1" shapeId="0" xr:uid="{00000000-0006-0000-0000-000018060000}">
      <text>
        <r>
          <rPr>
            <sz val="11"/>
            <color indexed="8"/>
            <rFont val="Helvetica Neue"/>
          </rPr>
          <t>von Kleist, Björn:
CO2-Wert</t>
        </r>
      </text>
    </comment>
    <comment ref="T128" authorId="1" shapeId="0" xr:uid="{00000000-0006-0000-0000-000019060000}">
      <text>
        <r>
          <rPr>
            <sz val="11"/>
            <color indexed="8"/>
            <rFont val="Helvetica Neue"/>
          </rPr>
          <t>von Kleist, Björn:
CO2-Wert</t>
        </r>
      </text>
    </comment>
    <comment ref="U128" authorId="1" shapeId="0" xr:uid="{00000000-0006-0000-0000-00001A060000}">
      <text>
        <r>
          <rPr>
            <sz val="11"/>
            <color indexed="8"/>
            <rFont val="Helvetica Neue"/>
          </rPr>
          <t>von Kleist, Björn:
CO2-Wert</t>
        </r>
      </text>
    </comment>
    <comment ref="V128" authorId="1" shapeId="0" xr:uid="{00000000-0006-0000-0000-00001B060000}">
      <text>
        <r>
          <rPr>
            <sz val="11"/>
            <color indexed="8"/>
            <rFont val="Helvetica Neue"/>
          </rPr>
          <t>von Kleist, Björn:
CO2-Wert</t>
        </r>
      </text>
    </comment>
    <comment ref="W128" authorId="1" shapeId="0" xr:uid="{00000000-0006-0000-0000-00001C060000}">
      <text>
        <r>
          <rPr>
            <sz val="11"/>
            <color indexed="8"/>
            <rFont val="Helvetica Neue"/>
          </rPr>
          <t>von Kleist, Björn:
CO2-Wert</t>
        </r>
      </text>
    </comment>
    <comment ref="X128" authorId="1" shapeId="0" xr:uid="{00000000-0006-0000-0000-00001D060000}">
      <text>
        <r>
          <rPr>
            <sz val="11"/>
            <color indexed="8"/>
            <rFont val="Helvetica Neue"/>
          </rPr>
          <t>von Kleist, Björn:
CO2-Wert</t>
        </r>
      </text>
    </comment>
    <comment ref="Y128" authorId="1" shapeId="0" xr:uid="{00000000-0006-0000-0000-00001E060000}">
      <text>
        <r>
          <rPr>
            <sz val="11"/>
            <color indexed="8"/>
            <rFont val="Helvetica Neue"/>
          </rPr>
          <t>von Kleist, Björn:
CO2-Wert</t>
        </r>
      </text>
    </comment>
    <comment ref="Z128" authorId="1" shapeId="0" xr:uid="{00000000-0006-0000-0000-00001F060000}">
      <text>
        <r>
          <rPr>
            <sz val="11"/>
            <color indexed="8"/>
            <rFont val="Helvetica Neue"/>
          </rPr>
          <t>von Kleist, Björn:
CO2-Wert</t>
        </r>
      </text>
    </comment>
    <comment ref="I129" authorId="2" shapeId="0" xr:uid="{00000000-0006-0000-0000-000020060000}">
      <text>
        <r>
          <rPr>
            <sz val="11"/>
            <color indexed="8"/>
            <rFont val="Helvetica Neue"/>
          </rPr>
          <t>Gairola, Krishan:
Textfeld</t>
        </r>
      </text>
    </comment>
    <comment ref="J129" authorId="2" shapeId="0" xr:uid="{00000000-0006-0000-0000-000021060000}">
      <text>
        <r>
          <rPr>
            <sz val="11"/>
            <color indexed="8"/>
            <rFont val="Helvetica Neue"/>
          </rPr>
          <t>Gairola, Krishan:
Textfeld</t>
        </r>
      </text>
    </comment>
    <comment ref="K129" authorId="2" shapeId="0" xr:uid="{00000000-0006-0000-0000-000022060000}">
      <text>
        <r>
          <rPr>
            <sz val="11"/>
            <color indexed="8"/>
            <rFont val="Helvetica Neue"/>
          </rPr>
          <t>Gairola, Krishan:
Textfeld</t>
        </r>
      </text>
    </comment>
    <comment ref="L129" authorId="2" shapeId="0" xr:uid="{00000000-0006-0000-0000-000023060000}">
      <text>
        <r>
          <rPr>
            <sz val="11"/>
            <color indexed="8"/>
            <rFont val="Helvetica Neue"/>
          </rPr>
          <t>Gairola, Krishan:
Textfeld</t>
        </r>
      </text>
    </comment>
    <comment ref="M129" authorId="2" shapeId="0" xr:uid="{00000000-0006-0000-0000-000024060000}">
      <text>
        <r>
          <rPr>
            <sz val="11"/>
            <color indexed="8"/>
            <rFont val="Helvetica Neue"/>
          </rPr>
          <t>Gairola, Krishan:
Textfeld</t>
        </r>
      </text>
    </comment>
    <comment ref="N129" authorId="2" shapeId="0" xr:uid="{00000000-0006-0000-0000-000025060000}">
      <text>
        <r>
          <rPr>
            <sz val="11"/>
            <color indexed="8"/>
            <rFont val="Helvetica Neue"/>
          </rPr>
          <t>Gairola, Krishan:
Textfeld</t>
        </r>
      </text>
    </comment>
    <comment ref="O129" authorId="2" shapeId="0" xr:uid="{00000000-0006-0000-0000-000026060000}">
      <text>
        <r>
          <rPr>
            <sz val="11"/>
            <color indexed="8"/>
            <rFont val="Helvetica Neue"/>
          </rPr>
          <t>Gairola, Krishan:
Textfeld</t>
        </r>
      </text>
    </comment>
    <comment ref="P129" authorId="2" shapeId="0" xr:uid="{00000000-0006-0000-0000-000027060000}">
      <text>
        <r>
          <rPr>
            <sz val="11"/>
            <color indexed="8"/>
            <rFont val="Helvetica Neue"/>
          </rPr>
          <t>Gairola, Krishan:
Textfeld</t>
        </r>
      </text>
    </comment>
    <comment ref="Q129" authorId="2" shapeId="0" xr:uid="{00000000-0006-0000-0000-000028060000}">
      <text>
        <r>
          <rPr>
            <sz val="11"/>
            <color indexed="8"/>
            <rFont val="Helvetica Neue"/>
          </rPr>
          <t>Gairola, Krishan:
Textfeld</t>
        </r>
      </text>
    </comment>
    <comment ref="R129" authorId="2" shapeId="0" xr:uid="{00000000-0006-0000-0000-000029060000}">
      <text>
        <r>
          <rPr>
            <sz val="11"/>
            <color indexed="8"/>
            <rFont val="Helvetica Neue"/>
          </rPr>
          <t>Gairola, Krishan:
Textfeld</t>
        </r>
      </text>
    </comment>
    <comment ref="S129" authorId="2" shapeId="0" xr:uid="{00000000-0006-0000-0000-00002A060000}">
      <text>
        <r>
          <rPr>
            <sz val="11"/>
            <color indexed="8"/>
            <rFont val="Helvetica Neue"/>
          </rPr>
          <t>Gairola, Krishan:
Textfeld</t>
        </r>
      </text>
    </comment>
    <comment ref="T129" authorId="2" shapeId="0" xr:uid="{00000000-0006-0000-0000-00002B060000}">
      <text>
        <r>
          <rPr>
            <sz val="11"/>
            <color indexed="8"/>
            <rFont val="Helvetica Neue"/>
          </rPr>
          <t>Gairola, Krishan:
Textfeld</t>
        </r>
      </text>
    </comment>
    <comment ref="U129" authorId="2" shapeId="0" xr:uid="{00000000-0006-0000-0000-00002C060000}">
      <text>
        <r>
          <rPr>
            <sz val="11"/>
            <color indexed="8"/>
            <rFont val="Helvetica Neue"/>
          </rPr>
          <t>Gairola, Krishan:
Textfeld</t>
        </r>
      </text>
    </comment>
    <comment ref="V129" authorId="2" shapeId="0" xr:uid="{00000000-0006-0000-0000-00002D060000}">
      <text>
        <r>
          <rPr>
            <sz val="11"/>
            <color indexed="8"/>
            <rFont val="Helvetica Neue"/>
          </rPr>
          <t>Gairola, Krishan:
Textfeld</t>
        </r>
      </text>
    </comment>
    <comment ref="W129" authorId="2" shapeId="0" xr:uid="{00000000-0006-0000-0000-00002E060000}">
      <text>
        <r>
          <rPr>
            <sz val="11"/>
            <color indexed="8"/>
            <rFont val="Helvetica Neue"/>
          </rPr>
          <t>Gairola, Krishan:
Textfeld</t>
        </r>
      </text>
    </comment>
    <comment ref="X129" authorId="2" shapeId="0" xr:uid="{00000000-0006-0000-0000-00002F060000}">
      <text>
        <r>
          <rPr>
            <sz val="11"/>
            <color indexed="8"/>
            <rFont val="Helvetica Neue"/>
          </rPr>
          <t>Gairola, Krishan:
Textfeld</t>
        </r>
      </text>
    </comment>
    <comment ref="Y129" authorId="2" shapeId="0" xr:uid="{00000000-0006-0000-0000-000030060000}">
      <text>
        <r>
          <rPr>
            <sz val="11"/>
            <color indexed="8"/>
            <rFont val="Helvetica Neue"/>
          </rPr>
          <t>Gairola, Krishan:
Textfeld</t>
        </r>
      </text>
    </comment>
    <comment ref="Z129" authorId="2" shapeId="0" xr:uid="{00000000-0006-0000-0000-000031060000}">
      <text>
        <r>
          <rPr>
            <sz val="11"/>
            <color indexed="8"/>
            <rFont val="Helvetica Neue"/>
          </rPr>
          <t>Gairola, Krishan:
Textfeld</t>
        </r>
      </text>
    </comment>
    <comment ref="I130" authorId="1" shapeId="0" xr:uid="{00000000-0006-0000-0000-000032060000}">
      <text>
        <r>
          <rPr>
            <sz val="11"/>
            <color indexed="8"/>
            <rFont val="Helvetica Neue"/>
          </rPr>
          <t>von Kleist, Björn:
CO2-Wert</t>
        </r>
      </text>
    </comment>
    <comment ref="J130" authorId="1" shapeId="0" xr:uid="{00000000-0006-0000-0000-000033060000}">
      <text>
        <r>
          <rPr>
            <sz val="11"/>
            <color indexed="8"/>
            <rFont val="Helvetica Neue"/>
          </rPr>
          <t>von Kleist, Björn:
CO2-Wert</t>
        </r>
      </text>
    </comment>
    <comment ref="K130" authorId="1" shapeId="0" xr:uid="{00000000-0006-0000-0000-000034060000}">
      <text>
        <r>
          <rPr>
            <sz val="11"/>
            <color indexed="8"/>
            <rFont val="Helvetica Neue"/>
          </rPr>
          <t>von Kleist, Björn:
CO2-Wert</t>
        </r>
      </text>
    </comment>
    <comment ref="L130" authorId="1" shapeId="0" xr:uid="{00000000-0006-0000-0000-000035060000}">
      <text>
        <r>
          <rPr>
            <sz val="11"/>
            <color indexed="8"/>
            <rFont val="Helvetica Neue"/>
          </rPr>
          <t>von Kleist, Björn:
CO2-Wert</t>
        </r>
      </text>
    </comment>
    <comment ref="M130" authorId="1" shapeId="0" xr:uid="{00000000-0006-0000-0000-000036060000}">
      <text>
        <r>
          <rPr>
            <sz val="11"/>
            <color indexed="8"/>
            <rFont val="Helvetica Neue"/>
          </rPr>
          <t>von Kleist, Björn:
CO2-Wert</t>
        </r>
      </text>
    </comment>
    <comment ref="N130" authorId="1" shapeId="0" xr:uid="{00000000-0006-0000-0000-000037060000}">
      <text>
        <r>
          <rPr>
            <sz val="11"/>
            <color indexed="8"/>
            <rFont val="Helvetica Neue"/>
          </rPr>
          <t>von Kleist, Björn:
CO2-Wert</t>
        </r>
      </text>
    </comment>
    <comment ref="O130" authorId="1" shapeId="0" xr:uid="{00000000-0006-0000-0000-000038060000}">
      <text>
        <r>
          <rPr>
            <sz val="11"/>
            <color indexed="8"/>
            <rFont val="Helvetica Neue"/>
          </rPr>
          <t>von Kleist, Björn:
CO2-Wert</t>
        </r>
      </text>
    </comment>
    <comment ref="I131" authorId="2" shapeId="0" xr:uid="{00000000-0006-0000-0000-000039060000}">
      <text>
        <r>
          <rPr>
            <sz val="11"/>
            <color indexed="8"/>
            <rFont val="Helvetica Neue"/>
          </rPr>
          <t>Gairola, Krishan:
Textfeld</t>
        </r>
      </text>
    </comment>
    <comment ref="J131" authorId="2" shapeId="0" xr:uid="{00000000-0006-0000-0000-00003A060000}">
      <text>
        <r>
          <rPr>
            <sz val="11"/>
            <color indexed="8"/>
            <rFont val="Helvetica Neue"/>
          </rPr>
          <t>Gairola, Krishan:
Textfeld</t>
        </r>
      </text>
    </comment>
    <comment ref="K131" authorId="2" shapeId="0" xr:uid="{00000000-0006-0000-0000-00003B060000}">
      <text>
        <r>
          <rPr>
            <sz val="11"/>
            <color indexed="8"/>
            <rFont val="Helvetica Neue"/>
          </rPr>
          <t>Gairola, Krishan:
Textfeld</t>
        </r>
      </text>
    </comment>
    <comment ref="L131" authorId="2" shapeId="0" xr:uid="{00000000-0006-0000-0000-00003C060000}">
      <text>
        <r>
          <rPr>
            <sz val="11"/>
            <color indexed="8"/>
            <rFont val="Helvetica Neue"/>
          </rPr>
          <t>Gairola, Krishan:
Textfeld</t>
        </r>
      </text>
    </comment>
    <comment ref="M131" authorId="2" shapeId="0" xr:uid="{00000000-0006-0000-0000-00003D060000}">
      <text>
        <r>
          <rPr>
            <sz val="11"/>
            <color indexed="8"/>
            <rFont val="Helvetica Neue"/>
          </rPr>
          <t>Gairola, Krishan:
Textfeld</t>
        </r>
      </text>
    </comment>
    <comment ref="N131" authorId="2" shapeId="0" xr:uid="{00000000-0006-0000-0000-00003E060000}">
      <text>
        <r>
          <rPr>
            <sz val="11"/>
            <color indexed="8"/>
            <rFont val="Helvetica Neue"/>
          </rPr>
          <t>Gairola, Krishan:
Textfeld</t>
        </r>
      </text>
    </comment>
    <comment ref="O131" authorId="2" shapeId="0" xr:uid="{00000000-0006-0000-0000-00003F060000}">
      <text>
        <r>
          <rPr>
            <sz val="11"/>
            <color indexed="8"/>
            <rFont val="Helvetica Neue"/>
          </rPr>
          <t>Gairola, Krishan:
Textfeld</t>
        </r>
      </text>
    </comment>
    <comment ref="P136" authorId="1" shapeId="0" xr:uid="{00000000-0006-0000-0000-000040060000}">
      <text>
        <r>
          <rPr>
            <sz val="11"/>
            <color indexed="8"/>
            <rFont val="Helvetica Neue"/>
          </rPr>
          <t>von Kleist, Björn:
CO2-Wert</t>
        </r>
      </text>
    </comment>
    <comment ref="Q136" authorId="1" shapeId="0" xr:uid="{00000000-0006-0000-0000-000041060000}">
      <text>
        <r>
          <rPr>
            <sz val="11"/>
            <color indexed="8"/>
            <rFont val="Helvetica Neue"/>
          </rPr>
          <t>von Kleist, Björn:
CO2-Wert</t>
        </r>
      </text>
    </comment>
    <comment ref="R136" authorId="1" shapeId="0" xr:uid="{00000000-0006-0000-0000-000042060000}">
      <text>
        <r>
          <rPr>
            <sz val="11"/>
            <color indexed="8"/>
            <rFont val="Helvetica Neue"/>
          </rPr>
          <t>von Kleist, Björn:
CO2-Wert</t>
        </r>
      </text>
    </comment>
    <comment ref="S136" authorId="1" shapeId="0" xr:uid="{00000000-0006-0000-0000-000043060000}">
      <text>
        <r>
          <rPr>
            <sz val="11"/>
            <color indexed="8"/>
            <rFont val="Helvetica Neue"/>
          </rPr>
          <t>von Kleist, Björn:
CO2-Wert</t>
        </r>
      </text>
    </comment>
    <comment ref="T136" authorId="1" shapeId="0" xr:uid="{00000000-0006-0000-0000-000044060000}">
      <text>
        <r>
          <rPr>
            <sz val="11"/>
            <color indexed="8"/>
            <rFont val="Helvetica Neue"/>
          </rPr>
          <t>von Kleist, Björn:
CO2-Wert</t>
        </r>
      </text>
    </comment>
    <comment ref="U136" authorId="1" shapeId="0" xr:uid="{00000000-0006-0000-0000-000045060000}">
      <text>
        <r>
          <rPr>
            <sz val="11"/>
            <color indexed="8"/>
            <rFont val="Helvetica Neue"/>
          </rPr>
          <t>von Kleist, Björn:
CO2-Wert</t>
        </r>
      </text>
    </comment>
    <comment ref="V136" authorId="1" shapeId="0" xr:uid="{00000000-0006-0000-0000-000046060000}">
      <text>
        <r>
          <rPr>
            <sz val="11"/>
            <color indexed="8"/>
            <rFont val="Helvetica Neue"/>
          </rPr>
          <t>von Kleist, Björn:
CO2-Wert</t>
        </r>
      </text>
    </comment>
    <comment ref="W136" authorId="1" shapeId="0" xr:uid="{00000000-0006-0000-0000-000047060000}">
      <text>
        <r>
          <rPr>
            <sz val="11"/>
            <color indexed="8"/>
            <rFont val="Helvetica Neue"/>
          </rPr>
          <t>von Kleist, Björn:
CO2-Wert</t>
        </r>
      </text>
    </comment>
    <comment ref="X136" authorId="1" shapeId="0" xr:uid="{00000000-0006-0000-0000-000048060000}">
      <text>
        <r>
          <rPr>
            <sz val="11"/>
            <color indexed="8"/>
            <rFont val="Helvetica Neue"/>
          </rPr>
          <t>von Kleist, Björn:
CO2-Wert</t>
        </r>
      </text>
    </comment>
    <comment ref="Y136" authorId="1" shapeId="0" xr:uid="{00000000-0006-0000-0000-000049060000}">
      <text>
        <r>
          <rPr>
            <sz val="11"/>
            <color indexed="8"/>
            <rFont val="Helvetica Neue"/>
          </rPr>
          <t>von Kleist, Björn:
CO2-Wert</t>
        </r>
      </text>
    </comment>
    <comment ref="Z136" authorId="1" shapeId="0" xr:uid="{00000000-0006-0000-0000-00004A060000}">
      <text>
        <r>
          <rPr>
            <sz val="11"/>
            <color indexed="8"/>
            <rFont val="Helvetica Neue"/>
          </rPr>
          <t>von Kleist, Björn:
CO2-Wert</t>
        </r>
      </text>
    </comment>
    <comment ref="P137" authorId="2" shapeId="0" xr:uid="{00000000-0006-0000-0000-00004B060000}">
      <text>
        <r>
          <rPr>
            <sz val="11"/>
            <color indexed="8"/>
            <rFont val="Helvetica Neue"/>
          </rPr>
          <t>Gairola, Krishan:
Textfeld</t>
        </r>
      </text>
    </comment>
    <comment ref="Q137" authorId="2" shapeId="0" xr:uid="{00000000-0006-0000-0000-00004C060000}">
      <text>
        <r>
          <rPr>
            <sz val="11"/>
            <color indexed="8"/>
            <rFont val="Helvetica Neue"/>
          </rPr>
          <t>Gairola, Krishan:
Textfeld</t>
        </r>
      </text>
    </comment>
    <comment ref="R137" authorId="2" shapeId="0" xr:uid="{00000000-0006-0000-0000-00004D060000}">
      <text>
        <r>
          <rPr>
            <sz val="11"/>
            <color indexed="8"/>
            <rFont val="Helvetica Neue"/>
          </rPr>
          <t>Gairola, Krishan:
Textfeld</t>
        </r>
      </text>
    </comment>
    <comment ref="S137" authorId="2" shapeId="0" xr:uid="{00000000-0006-0000-0000-00004E060000}">
      <text>
        <r>
          <rPr>
            <sz val="11"/>
            <color indexed="8"/>
            <rFont val="Helvetica Neue"/>
          </rPr>
          <t>Gairola, Krishan:
Textfeld</t>
        </r>
      </text>
    </comment>
    <comment ref="T137" authorId="2" shapeId="0" xr:uid="{00000000-0006-0000-0000-00004F060000}">
      <text>
        <r>
          <rPr>
            <sz val="11"/>
            <color indexed="8"/>
            <rFont val="Helvetica Neue"/>
          </rPr>
          <t>Gairola, Krishan:
Textfeld</t>
        </r>
      </text>
    </comment>
    <comment ref="U137" authorId="2" shapeId="0" xr:uid="{00000000-0006-0000-0000-000050060000}">
      <text>
        <r>
          <rPr>
            <sz val="11"/>
            <color indexed="8"/>
            <rFont val="Helvetica Neue"/>
          </rPr>
          <t>Gairola, Krishan:
Textfeld</t>
        </r>
      </text>
    </comment>
    <comment ref="V137" authorId="2" shapeId="0" xr:uid="{00000000-0006-0000-0000-000051060000}">
      <text>
        <r>
          <rPr>
            <sz val="11"/>
            <color indexed="8"/>
            <rFont val="Helvetica Neue"/>
          </rPr>
          <t>Gairola, Krishan:
Textfeld</t>
        </r>
      </text>
    </comment>
    <comment ref="W137" authorId="2" shapeId="0" xr:uid="{00000000-0006-0000-0000-000052060000}">
      <text>
        <r>
          <rPr>
            <sz val="11"/>
            <color indexed="8"/>
            <rFont val="Helvetica Neue"/>
          </rPr>
          <t>Gairola, Krishan:
Textfeld</t>
        </r>
      </text>
    </comment>
    <comment ref="X137" authorId="2" shapeId="0" xr:uid="{00000000-0006-0000-0000-000053060000}">
      <text>
        <r>
          <rPr>
            <sz val="11"/>
            <color indexed="8"/>
            <rFont val="Helvetica Neue"/>
          </rPr>
          <t>Gairola, Krishan:
Textfeld</t>
        </r>
      </text>
    </comment>
    <comment ref="Y137" authorId="2" shapeId="0" xr:uid="{00000000-0006-0000-0000-000054060000}">
      <text>
        <r>
          <rPr>
            <sz val="11"/>
            <color indexed="8"/>
            <rFont val="Helvetica Neue"/>
          </rPr>
          <t>Gairola, Krishan:
Textfeld</t>
        </r>
      </text>
    </comment>
    <comment ref="Z137" authorId="2" shapeId="0" xr:uid="{00000000-0006-0000-0000-000055060000}">
      <text>
        <r>
          <rPr>
            <sz val="11"/>
            <color indexed="8"/>
            <rFont val="Helvetica Neue"/>
          </rPr>
          <t>Gairola, Krishan:
Textfeld</t>
        </r>
      </text>
    </comment>
    <comment ref="D138" authorId="0" shapeId="0" xr:uid="{00000000-0006-0000-0000-000056060000}">
      <text>
        <r>
          <rPr>
            <sz val="11"/>
            <color indexed="8"/>
            <rFont val="Helvetica Neue"/>
          </rPr>
          <t>Kri Ga:
Kri Ga:
Maßnahme Energie hoch 4</t>
        </r>
      </text>
    </comment>
    <comment ref="I138" authorId="1" shapeId="0" xr:uid="{00000000-0006-0000-0000-000057060000}">
      <text>
        <r>
          <rPr>
            <sz val="11"/>
            <color indexed="8"/>
            <rFont val="Helvetica Neue"/>
          </rPr>
          <t>von Kleist, Björn:
CO2-Wert</t>
        </r>
      </text>
    </comment>
    <comment ref="J138" authorId="1" shapeId="0" xr:uid="{00000000-0006-0000-0000-000058060000}">
      <text>
        <r>
          <rPr>
            <sz val="11"/>
            <color indexed="8"/>
            <rFont val="Helvetica Neue"/>
          </rPr>
          <t>von Kleist, Björn:
CO2-Wert</t>
        </r>
      </text>
    </comment>
    <comment ref="K138" authorId="1" shapeId="0" xr:uid="{00000000-0006-0000-0000-000059060000}">
      <text>
        <r>
          <rPr>
            <sz val="11"/>
            <color indexed="8"/>
            <rFont val="Helvetica Neue"/>
          </rPr>
          <t>von Kleist, Björn:
CO2-Wert</t>
        </r>
      </text>
    </comment>
    <comment ref="L138" authorId="1" shapeId="0" xr:uid="{00000000-0006-0000-0000-00005A060000}">
      <text>
        <r>
          <rPr>
            <sz val="11"/>
            <color indexed="8"/>
            <rFont val="Helvetica Neue"/>
          </rPr>
          <t>von Kleist, Björn:
CO2-Wert</t>
        </r>
      </text>
    </comment>
    <comment ref="M138" authorId="1" shapeId="0" xr:uid="{00000000-0006-0000-0000-00005B060000}">
      <text>
        <r>
          <rPr>
            <sz val="11"/>
            <color indexed="8"/>
            <rFont val="Helvetica Neue"/>
          </rPr>
          <t>von Kleist, Björn:
CO2-Wert</t>
        </r>
      </text>
    </comment>
    <comment ref="N138" authorId="1" shapeId="0" xr:uid="{00000000-0006-0000-0000-00005C060000}">
      <text>
        <r>
          <rPr>
            <sz val="11"/>
            <color indexed="8"/>
            <rFont val="Helvetica Neue"/>
          </rPr>
          <t>von Kleist, Björn:
CO2-Wert</t>
        </r>
      </text>
    </comment>
    <comment ref="O138" authorId="1" shapeId="0" xr:uid="{00000000-0006-0000-0000-00005D060000}">
      <text>
        <r>
          <rPr>
            <sz val="11"/>
            <color indexed="8"/>
            <rFont val="Helvetica Neue"/>
          </rPr>
          <t>von Kleist, Björn:
CO2-Wert</t>
        </r>
      </text>
    </comment>
    <comment ref="P138" authorId="1" shapeId="0" xr:uid="{00000000-0006-0000-0000-00005E060000}">
      <text>
        <r>
          <rPr>
            <sz val="11"/>
            <color indexed="8"/>
            <rFont val="Helvetica Neue"/>
          </rPr>
          <t>von Kleist, Björn:
CO2-Wert</t>
        </r>
      </text>
    </comment>
    <comment ref="Q138" authorId="1" shapeId="0" xr:uid="{00000000-0006-0000-0000-00005F060000}">
      <text>
        <r>
          <rPr>
            <sz val="11"/>
            <color indexed="8"/>
            <rFont val="Helvetica Neue"/>
          </rPr>
          <t>von Kleist, Björn:
CO2-Wert</t>
        </r>
      </text>
    </comment>
    <comment ref="R138" authorId="1" shapeId="0" xr:uid="{00000000-0006-0000-0000-000060060000}">
      <text>
        <r>
          <rPr>
            <sz val="11"/>
            <color indexed="8"/>
            <rFont val="Helvetica Neue"/>
          </rPr>
          <t>von Kleist, Björn:
CO2-Wert</t>
        </r>
      </text>
    </comment>
    <comment ref="S138" authorId="1" shapeId="0" xr:uid="{00000000-0006-0000-0000-000061060000}">
      <text>
        <r>
          <rPr>
            <sz val="11"/>
            <color indexed="8"/>
            <rFont val="Helvetica Neue"/>
          </rPr>
          <t>von Kleist, Björn:
CO2-Wert</t>
        </r>
      </text>
    </comment>
    <comment ref="T138" authorId="1" shapeId="0" xr:uid="{00000000-0006-0000-0000-000062060000}">
      <text>
        <r>
          <rPr>
            <sz val="11"/>
            <color indexed="8"/>
            <rFont val="Helvetica Neue"/>
          </rPr>
          <t>von Kleist, Björn:
CO2-Wert</t>
        </r>
      </text>
    </comment>
    <comment ref="U138" authorId="1" shapeId="0" xr:uid="{00000000-0006-0000-0000-000063060000}">
      <text>
        <r>
          <rPr>
            <sz val="11"/>
            <color indexed="8"/>
            <rFont val="Helvetica Neue"/>
          </rPr>
          <t>von Kleist, Björn:
CO2-Wert</t>
        </r>
      </text>
    </comment>
    <comment ref="V138" authorId="1" shapeId="0" xr:uid="{00000000-0006-0000-0000-000064060000}">
      <text>
        <r>
          <rPr>
            <sz val="11"/>
            <color indexed="8"/>
            <rFont val="Helvetica Neue"/>
          </rPr>
          <t>von Kleist, Björn:
CO2-Wert</t>
        </r>
      </text>
    </comment>
    <comment ref="W138" authorId="1" shapeId="0" xr:uid="{00000000-0006-0000-0000-000065060000}">
      <text>
        <r>
          <rPr>
            <sz val="11"/>
            <color indexed="8"/>
            <rFont val="Helvetica Neue"/>
          </rPr>
          <t>von Kleist, Björn:
CO2-Wert</t>
        </r>
      </text>
    </comment>
    <comment ref="X138" authorId="1" shapeId="0" xr:uid="{00000000-0006-0000-0000-000066060000}">
      <text>
        <r>
          <rPr>
            <sz val="11"/>
            <color indexed="8"/>
            <rFont val="Helvetica Neue"/>
          </rPr>
          <t>von Kleist, Björn:
CO2-Wert</t>
        </r>
      </text>
    </comment>
    <comment ref="Y138" authorId="1" shapeId="0" xr:uid="{00000000-0006-0000-0000-000067060000}">
      <text>
        <r>
          <rPr>
            <sz val="11"/>
            <color indexed="8"/>
            <rFont val="Helvetica Neue"/>
          </rPr>
          <t>von Kleist, Björn:
CO2-Wert</t>
        </r>
      </text>
    </comment>
    <comment ref="Z138" authorId="1" shapeId="0" xr:uid="{00000000-0006-0000-0000-000068060000}">
      <text>
        <r>
          <rPr>
            <sz val="11"/>
            <color indexed="8"/>
            <rFont val="Helvetica Neue"/>
          </rPr>
          <t>von Kleist, Björn:
CO2-Wert</t>
        </r>
      </text>
    </comment>
    <comment ref="I139" authorId="2" shapeId="0" xr:uid="{00000000-0006-0000-0000-000069060000}">
      <text>
        <r>
          <rPr>
            <sz val="11"/>
            <color indexed="8"/>
            <rFont val="Helvetica Neue"/>
          </rPr>
          <t>Gairola, Krishan:
Textfeld</t>
        </r>
      </text>
    </comment>
    <comment ref="J139" authorId="2" shapeId="0" xr:uid="{00000000-0006-0000-0000-00006A060000}">
      <text>
        <r>
          <rPr>
            <sz val="11"/>
            <color indexed="8"/>
            <rFont val="Helvetica Neue"/>
          </rPr>
          <t>Gairola, Krishan:
Textfeld</t>
        </r>
      </text>
    </comment>
    <comment ref="K139" authorId="2" shapeId="0" xr:uid="{00000000-0006-0000-0000-00006B060000}">
      <text>
        <r>
          <rPr>
            <sz val="11"/>
            <color indexed="8"/>
            <rFont val="Helvetica Neue"/>
          </rPr>
          <t>Gairola, Krishan:
Textfeld</t>
        </r>
      </text>
    </comment>
    <comment ref="L139" authorId="2" shapeId="0" xr:uid="{00000000-0006-0000-0000-00006C060000}">
      <text>
        <r>
          <rPr>
            <sz val="11"/>
            <color indexed="8"/>
            <rFont val="Helvetica Neue"/>
          </rPr>
          <t>Gairola, Krishan:
Textfeld</t>
        </r>
      </text>
    </comment>
    <comment ref="M139" authorId="2" shapeId="0" xr:uid="{00000000-0006-0000-0000-00006D060000}">
      <text>
        <r>
          <rPr>
            <sz val="11"/>
            <color indexed="8"/>
            <rFont val="Helvetica Neue"/>
          </rPr>
          <t>Gairola, Krishan:
Textfeld</t>
        </r>
      </text>
    </comment>
    <comment ref="N139" authorId="2" shapeId="0" xr:uid="{00000000-0006-0000-0000-00006E060000}">
      <text>
        <r>
          <rPr>
            <sz val="11"/>
            <color indexed="8"/>
            <rFont val="Helvetica Neue"/>
          </rPr>
          <t>Gairola, Krishan:
Textfeld</t>
        </r>
      </text>
    </comment>
    <comment ref="O139" authorId="2" shapeId="0" xr:uid="{00000000-0006-0000-0000-00006F060000}">
      <text>
        <r>
          <rPr>
            <sz val="11"/>
            <color indexed="8"/>
            <rFont val="Helvetica Neue"/>
          </rPr>
          <t>Gairola, Krishan:
Textfeld</t>
        </r>
      </text>
    </comment>
    <comment ref="P139" authorId="2" shapeId="0" xr:uid="{00000000-0006-0000-0000-000070060000}">
      <text>
        <r>
          <rPr>
            <sz val="11"/>
            <color indexed="8"/>
            <rFont val="Helvetica Neue"/>
          </rPr>
          <t>Gairola, Krishan:
Textfeld</t>
        </r>
      </text>
    </comment>
    <comment ref="Q139" authorId="2" shapeId="0" xr:uid="{00000000-0006-0000-0000-000071060000}">
      <text>
        <r>
          <rPr>
            <sz val="11"/>
            <color indexed="8"/>
            <rFont val="Helvetica Neue"/>
          </rPr>
          <t>Gairola, Krishan:
Textfeld</t>
        </r>
      </text>
    </comment>
    <comment ref="R139" authorId="2" shapeId="0" xr:uid="{00000000-0006-0000-0000-000072060000}">
      <text>
        <r>
          <rPr>
            <sz val="11"/>
            <color indexed="8"/>
            <rFont val="Helvetica Neue"/>
          </rPr>
          <t>Gairola, Krishan:
Textfeld</t>
        </r>
      </text>
    </comment>
    <comment ref="S139" authorId="2" shapeId="0" xr:uid="{00000000-0006-0000-0000-000073060000}">
      <text>
        <r>
          <rPr>
            <sz val="11"/>
            <color indexed="8"/>
            <rFont val="Helvetica Neue"/>
          </rPr>
          <t>Gairola, Krishan:
Textfeld</t>
        </r>
      </text>
    </comment>
    <comment ref="T139" authorId="2" shapeId="0" xr:uid="{00000000-0006-0000-0000-000074060000}">
      <text>
        <r>
          <rPr>
            <sz val="11"/>
            <color indexed="8"/>
            <rFont val="Helvetica Neue"/>
          </rPr>
          <t>Gairola, Krishan:
Textfeld</t>
        </r>
      </text>
    </comment>
    <comment ref="U139" authorId="2" shapeId="0" xr:uid="{00000000-0006-0000-0000-000075060000}">
      <text>
        <r>
          <rPr>
            <sz val="11"/>
            <color indexed="8"/>
            <rFont val="Helvetica Neue"/>
          </rPr>
          <t>Gairola, Krishan:
Textfeld</t>
        </r>
      </text>
    </comment>
    <comment ref="V139" authorId="2" shapeId="0" xr:uid="{00000000-0006-0000-0000-000076060000}">
      <text>
        <r>
          <rPr>
            <sz val="11"/>
            <color indexed="8"/>
            <rFont val="Helvetica Neue"/>
          </rPr>
          <t>Gairola, Krishan:
Textfeld</t>
        </r>
      </text>
    </comment>
    <comment ref="W139" authorId="2" shapeId="0" xr:uid="{00000000-0006-0000-0000-000077060000}">
      <text>
        <r>
          <rPr>
            <sz val="11"/>
            <color indexed="8"/>
            <rFont val="Helvetica Neue"/>
          </rPr>
          <t>Gairola, Krishan:
Textfeld</t>
        </r>
      </text>
    </comment>
    <comment ref="X139" authorId="2" shapeId="0" xr:uid="{00000000-0006-0000-0000-000078060000}">
      <text>
        <r>
          <rPr>
            <sz val="11"/>
            <color indexed="8"/>
            <rFont val="Helvetica Neue"/>
          </rPr>
          <t>Gairola, Krishan:
Textfeld</t>
        </r>
      </text>
    </comment>
    <comment ref="Y139" authorId="2" shapeId="0" xr:uid="{00000000-0006-0000-0000-000079060000}">
      <text>
        <r>
          <rPr>
            <sz val="11"/>
            <color indexed="8"/>
            <rFont val="Helvetica Neue"/>
          </rPr>
          <t>Gairola, Krishan:
Textfeld</t>
        </r>
      </text>
    </comment>
    <comment ref="Z139" authorId="2" shapeId="0" xr:uid="{00000000-0006-0000-0000-00007A060000}">
      <text>
        <r>
          <rPr>
            <sz val="11"/>
            <color indexed="8"/>
            <rFont val="Helvetica Neue"/>
          </rPr>
          <t>Gairola, Krishan:
Textfeld</t>
        </r>
      </text>
    </comment>
    <comment ref="I140" authorId="1" shapeId="0" xr:uid="{00000000-0006-0000-0000-00007B060000}">
      <text>
        <r>
          <rPr>
            <sz val="11"/>
            <color indexed="8"/>
            <rFont val="Helvetica Neue"/>
          </rPr>
          <t>von Kleist, Björn:
CO2-Wert</t>
        </r>
      </text>
    </comment>
    <comment ref="J140" authorId="1" shapeId="0" xr:uid="{00000000-0006-0000-0000-00007C060000}">
      <text>
        <r>
          <rPr>
            <sz val="11"/>
            <color indexed="8"/>
            <rFont val="Helvetica Neue"/>
          </rPr>
          <t>von Kleist, Björn:
CO2-Wert</t>
        </r>
      </text>
    </comment>
    <comment ref="K140" authorId="1" shapeId="0" xr:uid="{00000000-0006-0000-0000-00007D060000}">
      <text>
        <r>
          <rPr>
            <sz val="11"/>
            <color indexed="8"/>
            <rFont val="Helvetica Neue"/>
          </rPr>
          <t>von Kleist, Björn:
CO2-Wert</t>
        </r>
      </text>
    </comment>
    <comment ref="L140" authorId="1" shapeId="0" xr:uid="{00000000-0006-0000-0000-00007E060000}">
      <text>
        <r>
          <rPr>
            <sz val="11"/>
            <color indexed="8"/>
            <rFont val="Helvetica Neue"/>
          </rPr>
          <t>von Kleist, Björn:
CO2-Wert</t>
        </r>
      </text>
    </comment>
    <comment ref="M140" authorId="1" shapeId="0" xr:uid="{00000000-0006-0000-0000-00007F060000}">
      <text>
        <r>
          <rPr>
            <sz val="11"/>
            <color indexed="8"/>
            <rFont val="Helvetica Neue"/>
          </rPr>
          <t>von Kleist, Björn:
CO2-Wert</t>
        </r>
      </text>
    </comment>
    <comment ref="N140" authorId="1" shapeId="0" xr:uid="{00000000-0006-0000-0000-000080060000}">
      <text>
        <r>
          <rPr>
            <sz val="11"/>
            <color indexed="8"/>
            <rFont val="Helvetica Neue"/>
          </rPr>
          <t>von Kleist, Björn:
CO2-Wert</t>
        </r>
      </text>
    </comment>
    <comment ref="O140" authorId="1" shapeId="0" xr:uid="{00000000-0006-0000-0000-000081060000}">
      <text>
        <r>
          <rPr>
            <sz val="11"/>
            <color indexed="8"/>
            <rFont val="Helvetica Neue"/>
          </rPr>
          <t>von Kleist, Björn:
CO2-Wert</t>
        </r>
      </text>
    </comment>
    <comment ref="P140" authorId="1" shapeId="0" xr:uid="{00000000-0006-0000-0000-000082060000}">
      <text>
        <r>
          <rPr>
            <sz val="11"/>
            <color indexed="8"/>
            <rFont val="Helvetica Neue"/>
          </rPr>
          <t>von Kleist, Björn:
CO2-Wert</t>
        </r>
      </text>
    </comment>
    <comment ref="Q140" authorId="1" shapeId="0" xr:uid="{00000000-0006-0000-0000-000083060000}">
      <text>
        <r>
          <rPr>
            <sz val="11"/>
            <color indexed="8"/>
            <rFont val="Helvetica Neue"/>
          </rPr>
          <t>von Kleist, Björn:
CO2-Wert</t>
        </r>
      </text>
    </comment>
    <comment ref="R140" authorId="1" shapeId="0" xr:uid="{00000000-0006-0000-0000-000084060000}">
      <text>
        <r>
          <rPr>
            <sz val="11"/>
            <color indexed="8"/>
            <rFont val="Helvetica Neue"/>
          </rPr>
          <t>von Kleist, Björn:
CO2-Wert</t>
        </r>
      </text>
    </comment>
    <comment ref="S140" authorId="1" shapeId="0" xr:uid="{00000000-0006-0000-0000-000085060000}">
      <text>
        <r>
          <rPr>
            <sz val="11"/>
            <color indexed="8"/>
            <rFont val="Helvetica Neue"/>
          </rPr>
          <t>von Kleist, Björn:
CO2-Wert</t>
        </r>
      </text>
    </comment>
    <comment ref="T140" authorId="1" shapeId="0" xr:uid="{00000000-0006-0000-0000-000086060000}">
      <text>
        <r>
          <rPr>
            <sz val="11"/>
            <color indexed="8"/>
            <rFont val="Helvetica Neue"/>
          </rPr>
          <t>von Kleist, Björn:
CO2-Wert</t>
        </r>
      </text>
    </comment>
    <comment ref="U140" authorId="1" shapeId="0" xr:uid="{00000000-0006-0000-0000-000087060000}">
      <text>
        <r>
          <rPr>
            <sz val="11"/>
            <color indexed="8"/>
            <rFont val="Helvetica Neue"/>
          </rPr>
          <t>von Kleist, Björn:
CO2-Wert</t>
        </r>
      </text>
    </comment>
    <comment ref="V140" authorId="1" shapeId="0" xr:uid="{00000000-0006-0000-0000-000088060000}">
      <text>
        <r>
          <rPr>
            <sz val="11"/>
            <color indexed="8"/>
            <rFont val="Helvetica Neue"/>
          </rPr>
          <t>von Kleist, Björn:
CO2-Wert</t>
        </r>
      </text>
    </comment>
    <comment ref="W140" authorId="1" shapeId="0" xr:uid="{00000000-0006-0000-0000-000089060000}">
      <text>
        <r>
          <rPr>
            <sz val="11"/>
            <color indexed="8"/>
            <rFont val="Helvetica Neue"/>
          </rPr>
          <t>von Kleist, Björn:
CO2-Wert</t>
        </r>
      </text>
    </comment>
    <comment ref="X140" authorId="1" shapeId="0" xr:uid="{00000000-0006-0000-0000-00008A060000}">
      <text>
        <r>
          <rPr>
            <sz val="11"/>
            <color indexed="8"/>
            <rFont val="Helvetica Neue"/>
          </rPr>
          <t>von Kleist, Björn:
CO2-Wert</t>
        </r>
      </text>
    </comment>
    <comment ref="Y140" authorId="1" shapeId="0" xr:uid="{00000000-0006-0000-0000-00008B060000}">
      <text>
        <r>
          <rPr>
            <sz val="11"/>
            <color indexed="8"/>
            <rFont val="Helvetica Neue"/>
          </rPr>
          <t>von Kleist, Björn:
CO2-Wert</t>
        </r>
      </text>
    </comment>
    <comment ref="Z140" authorId="1" shapeId="0" xr:uid="{00000000-0006-0000-0000-00008C060000}">
      <text>
        <r>
          <rPr>
            <sz val="11"/>
            <color indexed="8"/>
            <rFont val="Helvetica Neue"/>
          </rPr>
          <t>von Kleist, Björn:
CO2-Wert</t>
        </r>
      </text>
    </comment>
    <comment ref="I141" authorId="2" shapeId="0" xr:uid="{00000000-0006-0000-0000-00008D060000}">
      <text>
        <r>
          <rPr>
            <sz val="11"/>
            <color indexed="8"/>
            <rFont val="Helvetica Neue"/>
          </rPr>
          <t>Gairola, Krishan:
Textfeld</t>
        </r>
      </text>
    </comment>
    <comment ref="J141" authorId="2" shapeId="0" xr:uid="{00000000-0006-0000-0000-00008E060000}">
      <text>
        <r>
          <rPr>
            <sz val="11"/>
            <color indexed="8"/>
            <rFont val="Helvetica Neue"/>
          </rPr>
          <t>Gairola, Krishan:
Textfeld</t>
        </r>
      </text>
    </comment>
    <comment ref="K141" authorId="2" shapeId="0" xr:uid="{00000000-0006-0000-0000-00008F060000}">
      <text>
        <r>
          <rPr>
            <sz val="11"/>
            <color indexed="8"/>
            <rFont val="Helvetica Neue"/>
          </rPr>
          <t>Gairola, Krishan:
Textfeld</t>
        </r>
      </text>
    </comment>
    <comment ref="L141" authorId="2" shapeId="0" xr:uid="{00000000-0006-0000-0000-000090060000}">
      <text>
        <r>
          <rPr>
            <sz val="11"/>
            <color indexed="8"/>
            <rFont val="Helvetica Neue"/>
          </rPr>
          <t>Gairola, Krishan:
Textfeld</t>
        </r>
      </text>
    </comment>
    <comment ref="M141" authorId="2" shapeId="0" xr:uid="{00000000-0006-0000-0000-000091060000}">
      <text>
        <r>
          <rPr>
            <sz val="11"/>
            <color indexed="8"/>
            <rFont val="Helvetica Neue"/>
          </rPr>
          <t>Gairola, Krishan:
Textfeld</t>
        </r>
      </text>
    </comment>
    <comment ref="N141" authorId="2" shapeId="0" xr:uid="{00000000-0006-0000-0000-000092060000}">
      <text>
        <r>
          <rPr>
            <sz val="11"/>
            <color indexed="8"/>
            <rFont val="Helvetica Neue"/>
          </rPr>
          <t>Gairola, Krishan:
Textfeld</t>
        </r>
      </text>
    </comment>
    <comment ref="O141" authorId="2" shapeId="0" xr:uid="{00000000-0006-0000-0000-000093060000}">
      <text>
        <r>
          <rPr>
            <sz val="11"/>
            <color indexed="8"/>
            <rFont val="Helvetica Neue"/>
          </rPr>
          <t>Gairola, Krishan:
Textfeld</t>
        </r>
      </text>
    </comment>
    <comment ref="P141" authorId="2" shapeId="0" xr:uid="{00000000-0006-0000-0000-000094060000}">
      <text>
        <r>
          <rPr>
            <sz val="11"/>
            <color indexed="8"/>
            <rFont val="Helvetica Neue"/>
          </rPr>
          <t>Gairola, Krishan:
Textfeld</t>
        </r>
      </text>
    </comment>
    <comment ref="Q141" authorId="2" shapeId="0" xr:uid="{00000000-0006-0000-0000-000095060000}">
      <text>
        <r>
          <rPr>
            <sz val="11"/>
            <color indexed="8"/>
            <rFont val="Helvetica Neue"/>
          </rPr>
          <t>Gairola, Krishan:
Textfeld</t>
        </r>
      </text>
    </comment>
    <comment ref="R141" authorId="2" shapeId="0" xr:uid="{00000000-0006-0000-0000-000096060000}">
      <text>
        <r>
          <rPr>
            <sz val="11"/>
            <color indexed="8"/>
            <rFont val="Helvetica Neue"/>
          </rPr>
          <t>Gairola, Krishan:
Textfeld</t>
        </r>
      </text>
    </comment>
    <comment ref="S141" authorId="2" shapeId="0" xr:uid="{00000000-0006-0000-0000-000097060000}">
      <text>
        <r>
          <rPr>
            <sz val="11"/>
            <color indexed="8"/>
            <rFont val="Helvetica Neue"/>
          </rPr>
          <t>Gairola, Krishan:
Textfeld</t>
        </r>
      </text>
    </comment>
    <comment ref="T141" authorId="2" shapeId="0" xr:uid="{00000000-0006-0000-0000-000098060000}">
      <text>
        <r>
          <rPr>
            <sz val="11"/>
            <color indexed="8"/>
            <rFont val="Helvetica Neue"/>
          </rPr>
          <t>Gairola, Krishan:
Textfeld</t>
        </r>
      </text>
    </comment>
    <comment ref="U141" authorId="2" shapeId="0" xr:uid="{00000000-0006-0000-0000-000099060000}">
      <text>
        <r>
          <rPr>
            <sz val="11"/>
            <color indexed="8"/>
            <rFont val="Helvetica Neue"/>
          </rPr>
          <t>Gairola, Krishan:
Textfeld</t>
        </r>
      </text>
    </comment>
    <comment ref="V141" authorId="2" shapeId="0" xr:uid="{00000000-0006-0000-0000-00009A060000}">
      <text>
        <r>
          <rPr>
            <sz val="11"/>
            <color indexed="8"/>
            <rFont val="Helvetica Neue"/>
          </rPr>
          <t>Gairola, Krishan:
Textfeld</t>
        </r>
      </text>
    </comment>
    <comment ref="W141" authorId="2" shapeId="0" xr:uid="{00000000-0006-0000-0000-00009B060000}">
      <text>
        <r>
          <rPr>
            <sz val="11"/>
            <color indexed="8"/>
            <rFont val="Helvetica Neue"/>
          </rPr>
          <t>Gairola, Krishan:
Textfeld</t>
        </r>
      </text>
    </comment>
    <comment ref="X141" authorId="2" shapeId="0" xr:uid="{00000000-0006-0000-0000-00009C060000}">
      <text>
        <r>
          <rPr>
            <sz val="11"/>
            <color indexed="8"/>
            <rFont val="Helvetica Neue"/>
          </rPr>
          <t>Gairola, Krishan:
Textfeld</t>
        </r>
      </text>
    </comment>
    <comment ref="Y141" authorId="2" shapeId="0" xr:uid="{00000000-0006-0000-0000-00009D060000}">
      <text>
        <r>
          <rPr>
            <sz val="11"/>
            <color indexed="8"/>
            <rFont val="Helvetica Neue"/>
          </rPr>
          <t>Gairola, Krishan:
Textfeld</t>
        </r>
      </text>
    </comment>
    <comment ref="Z141" authorId="2" shapeId="0" xr:uid="{00000000-0006-0000-0000-00009E060000}">
      <text>
        <r>
          <rPr>
            <sz val="11"/>
            <color indexed="8"/>
            <rFont val="Helvetica Neue"/>
          </rPr>
          <t>Gairola, Krishan:
Textfeld</t>
        </r>
      </text>
    </comment>
    <comment ref="I142" authorId="1" shapeId="0" xr:uid="{00000000-0006-0000-0000-00009F060000}">
      <text>
        <r>
          <rPr>
            <sz val="11"/>
            <color indexed="8"/>
            <rFont val="Helvetica Neue"/>
          </rPr>
          <t>von Kleist, Björn:
CO2-Wert</t>
        </r>
      </text>
    </comment>
    <comment ref="J142" authorId="1" shapeId="0" xr:uid="{00000000-0006-0000-0000-0000A0060000}">
      <text>
        <r>
          <rPr>
            <sz val="11"/>
            <color indexed="8"/>
            <rFont val="Helvetica Neue"/>
          </rPr>
          <t>von Kleist, Björn:
CO2-Wert</t>
        </r>
      </text>
    </comment>
    <comment ref="K142" authorId="1" shapeId="0" xr:uid="{00000000-0006-0000-0000-0000A1060000}">
      <text>
        <r>
          <rPr>
            <sz val="11"/>
            <color indexed="8"/>
            <rFont val="Helvetica Neue"/>
          </rPr>
          <t>von Kleist, Björn:
CO2-Wert</t>
        </r>
      </text>
    </comment>
    <comment ref="L142" authorId="1" shapeId="0" xr:uid="{00000000-0006-0000-0000-0000A2060000}">
      <text>
        <r>
          <rPr>
            <sz val="11"/>
            <color indexed="8"/>
            <rFont val="Helvetica Neue"/>
          </rPr>
          <t>von Kleist, Björn:
CO2-Wert</t>
        </r>
      </text>
    </comment>
    <comment ref="M142" authorId="1" shapeId="0" xr:uid="{00000000-0006-0000-0000-0000A3060000}">
      <text>
        <r>
          <rPr>
            <sz val="11"/>
            <color indexed="8"/>
            <rFont val="Helvetica Neue"/>
          </rPr>
          <t>von Kleist, Björn:
CO2-Wert</t>
        </r>
      </text>
    </comment>
    <comment ref="N142" authorId="1" shapeId="0" xr:uid="{00000000-0006-0000-0000-0000A4060000}">
      <text>
        <r>
          <rPr>
            <sz val="11"/>
            <color indexed="8"/>
            <rFont val="Helvetica Neue"/>
          </rPr>
          <t>von Kleist, Björn:
CO2-Wert</t>
        </r>
      </text>
    </comment>
    <comment ref="O142" authorId="1" shapeId="0" xr:uid="{00000000-0006-0000-0000-0000A5060000}">
      <text>
        <r>
          <rPr>
            <sz val="11"/>
            <color indexed="8"/>
            <rFont val="Helvetica Neue"/>
          </rPr>
          <t>von Kleist, Björn:
CO2-Wert</t>
        </r>
      </text>
    </comment>
    <comment ref="P142" authorId="1" shapeId="0" xr:uid="{00000000-0006-0000-0000-0000A6060000}">
      <text>
        <r>
          <rPr>
            <sz val="11"/>
            <color indexed="8"/>
            <rFont val="Helvetica Neue"/>
          </rPr>
          <t>von Kleist, Björn:
CO2-Wert</t>
        </r>
      </text>
    </comment>
    <comment ref="Q142" authorId="1" shapeId="0" xr:uid="{00000000-0006-0000-0000-0000A7060000}">
      <text>
        <r>
          <rPr>
            <sz val="11"/>
            <color indexed="8"/>
            <rFont val="Helvetica Neue"/>
          </rPr>
          <t>von Kleist, Björn:
CO2-Wert</t>
        </r>
      </text>
    </comment>
    <comment ref="R142" authorId="1" shapeId="0" xr:uid="{00000000-0006-0000-0000-0000A8060000}">
      <text>
        <r>
          <rPr>
            <sz val="11"/>
            <color indexed="8"/>
            <rFont val="Helvetica Neue"/>
          </rPr>
          <t>von Kleist, Björn:
CO2-Wert</t>
        </r>
      </text>
    </comment>
    <comment ref="S142" authorId="1" shapeId="0" xr:uid="{00000000-0006-0000-0000-0000A9060000}">
      <text>
        <r>
          <rPr>
            <sz val="11"/>
            <color indexed="8"/>
            <rFont val="Helvetica Neue"/>
          </rPr>
          <t>von Kleist, Björn:
CO2-Wert</t>
        </r>
      </text>
    </comment>
    <comment ref="T142" authorId="1" shapeId="0" xr:uid="{00000000-0006-0000-0000-0000AA060000}">
      <text>
        <r>
          <rPr>
            <sz val="11"/>
            <color indexed="8"/>
            <rFont val="Helvetica Neue"/>
          </rPr>
          <t>von Kleist, Björn:
CO2-Wert</t>
        </r>
      </text>
    </comment>
    <comment ref="U142" authorId="1" shapeId="0" xr:uid="{00000000-0006-0000-0000-0000AB060000}">
      <text>
        <r>
          <rPr>
            <sz val="11"/>
            <color indexed="8"/>
            <rFont val="Helvetica Neue"/>
          </rPr>
          <t>von Kleist, Björn:
CO2-Wert</t>
        </r>
      </text>
    </comment>
    <comment ref="V142" authorId="1" shapeId="0" xr:uid="{00000000-0006-0000-0000-0000AC060000}">
      <text>
        <r>
          <rPr>
            <sz val="11"/>
            <color indexed="8"/>
            <rFont val="Helvetica Neue"/>
          </rPr>
          <t>von Kleist, Björn:
CO2-Wert</t>
        </r>
      </text>
    </comment>
    <comment ref="W142" authorId="1" shapeId="0" xr:uid="{00000000-0006-0000-0000-0000AD060000}">
      <text>
        <r>
          <rPr>
            <sz val="11"/>
            <color indexed="8"/>
            <rFont val="Helvetica Neue"/>
          </rPr>
          <t>von Kleist, Björn:
CO2-Wert</t>
        </r>
      </text>
    </comment>
    <comment ref="X142" authorId="1" shapeId="0" xr:uid="{00000000-0006-0000-0000-0000AE060000}">
      <text>
        <r>
          <rPr>
            <sz val="11"/>
            <color indexed="8"/>
            <rFont val="Helvetica Neue"/>
          </rPr>
          <t>von Kleist, Björn:
CO2-Wert</t>
        </r>
      </text>
    </comment>
    <comment ref="Y142" authorId="1" shapeId="0" xr:uid="{00000000-0006-0000-0000-0000AF060000}">
      <text>
        <r>
          <rPr>
            <sz val="11"/>
            <color indexed="8"/>
            <rFont val="Helvetica Neue"/>
          </rPr>
          <t>von Kleist, Björn:
CO2-Wert</t>
        </r>
      </text>
    </comment>
    <comment ref="Z142" authorId="1" shapeId="0" xr:uid="{00000000-0006-0000-0000-0000B0060000}">
      <text>
        <r>
          <rPr>
            <sz val="11"/>
            <color indexed="8"/>
            <rFont val="Helvetica Neue"/>
          </rPr>
          <t>von Kleist, Björn:
CO2-Wert</t>
        </r>
      </text>
    </comment>
    <comment ref="I143" authorId="2" shapeId="0" xr:uid="{00000000-0006-0000-0000-0000B1060000}">
      <text>
        <r>
          <rPr>
            <sz val="11"/>
            <color indexed="8"/>
            <rFont val="Helvetica Neue"/>
          </rPr>
          <t>Gairola, Krishan:
Textfeld</t>
        </r>
      </text>
    </comment>
    <comment ref="J143" authorId="2" shapeId="0" xr:uid="{00000000-0006-0000-0000-0000B2060000}">
      <text>
        <r>
          <rPr>
            <sz val="11"/>
            <color indexed="8"/>
            <rFont val="Helvetica Neue"/>
          </rPr>
          <t>Gairola, Krishan:
Textfeld</t>
        </r>
      </text>
    </comment>
    <comment ref="K143" authorId="2" shapeId="0" xr:uid="{00000000-0006-0000-0000-0000B3060000}">
      <text>
        <r>
          <rPr>
            <sz val="11"/>
            <color indexed="8"/>
            <rFont val="Helvetica Neue"/>
          </rPr>
          <t>Gairola, Krishan:
Textfeld</t>
        </r>
      </text>
    </comment>
    <comment ref="L143" authorId="2" shapeId="0" xr:uid="{00000000-0006-0000-0000-0000B4060000}">
      <text>
        <r>
          <rPr>
            <sz val="11"/>
            <color indexed="8"/>
            <rFont val="Helvetica Neue"/>
          </rPr>
          <t>Gairola, Krishan:
Textfeld</t>
        </r>
      </text>
    </comment>
    <comment ref="M143" authorId="2" shapeId="0" xr:uid="{00000000-0006-0000-0000-0000B5060000}">
      <text>
        <r>
          <rPr>
            <sz val="11"/>
            <color indexed="8"/>
            <rFont val="Helvetica Neue"/>
          </rPr>
          <t>Gairola, Krishan:
Textfeld</t>
        </r>
      </text>
    </comment>
    <comment ref="N143" authorId="2" shapeId="0" xr:uid="{00000000-0006-0000-0000-0000B6060000}">
      <text>
        <r>
          <rPr>
            <sz val="11"/>
            <color indexed="8"/>
            <rFont val="Helvetica Neue"/>
          </rPr>
          <t>Gairola, Krishan:
Textfeld</t>
        </r>
      </text>
    </comment>
    <comment ref="O143" authorId="2" shapeId="0" xr:uid="{00000000-0006-0000-0000-0000B7060000}">
      <text>
        <r>
          <rPr>
            <sz val="11"/>
            <color indexed="8"/>
            <rFont val="Helvetica Neue"/>
          </rPr>
          <t>Gairola, Krishan:
Textfeld</t>
        </r>
      </text>
    </comment>
    <comment ref="P143" authorId="2" shapeId="0" xr:uid="{00000000-0006-0000-0000-0000B8060000}">
      <text>
        <r>
          <rPr>
            <sz val="11"/>
            <color indexed="8"/>
            <rFont val="Helvetica Neue"/>
          </rPr>
          <t>Gairola, Krishan:
Textfeld</t>
        </r>
      </text>
    </comment>
    <comment ref="Q143" authorId="2" shapeId="0" xr:uid="{00000000-0006-0000-0000-0000B9060000}">
      <text>
        <r>
          <rPr>
            <sz val="11"/>
            <color indexed="8"/>
            <rFont val="Helvetica Neue"/>
          </rPr>
          <t>Gairola, Krishan:
Textfeld</t>
        </r>
      </text>
    </comment>
    <comment ref="R143" authorId="2" shapeId="0" xr:uid="{00000000-0006-0000-0000-0000BA060000}">
      <text>
        <r>
          <rPr>
            <sz val="11"/>
            <color indexed="8"/>
            <rFont val="Helvetica Neue"/>
          </rPr>
          <t>Gairola, Krishan:
Textfeld</t>
        </r>
      </text>
    </comment>
    <comment ref="S143" authorId="2" shapeId="0" xr:uid="{00000000-0006-0000-0000-0000BB060000}">
      <text>
        <r>
          <rPr>
            <sz val="11"/>
            <color indexed="8"/>
            <rFont val="Helvetica Neue"/>
          </rPr>
          <t>Gairola, Krishan:
Textfeld</t>
        </r>
      </text>
    </comment>
    <comment ref="T143" authorId="2" shapeId="0" xr:uid="{00000000-0006-0000-0000-0000BC060000}">
      <text>
        <r>
          <rPr>
            <sz val="11"/>
            <color indexed="8"/>
            <rFont val="Helvetica Neue"/>
          </rPr>
          <t>Gairola, Krishan:
Textfeld</t>
        </r>
      </text>
    </comment>
    <comment ref="U143" authorId="2" shapeId="0" xr:uid="{00000000-0006-0000-0000-0000BD060000}">
      <text>
        <r>
          <rPr>
            <sz val="11"/>
            <color indexed="8"/>
            <rFont val="Helvetica Neue"/>
          </rPr>
          <t>Gairola, Krishan:
Textfeld</t>
        </r>
      </text>
    </comment>
    <comment ref="V143" authorId="2" shapeId="0" xr:uid="{00000000-0006-0000-0000-0000BE060000}">
      <text>
        <r>
          <rPr>
            <sz val="11"/>
            <color indexed="8"/>
            <rFont val="Helvetica Neue"/>
          </rPr>
          <t>Gairola, Krishan:
Textfeld</t>
        </r>
      </text>
    </comment>
    <comment ref="W143" authorId="2" shapeId="0" xr:uid="{00000000-0006-0000-0000-0000BF060000}">
      <text>
        <r>
          <rPr>
            <sz val="11"/>
            <color indexed="8"/>
            <rFont val="Helvetica Neue"/>
          </rPr>
          <t>Gairola, Krishan:
Textfeld</t>
        </r>
      </text>
    </comment>
    <comment ref="X143" authorId="2" shapeId="0" xr:uid="{00000000-0006-0000-0000-0000C0060000}">
      <text>
        <r>
          <rPr>
            <sz val="11"/>
            <color indexed="8"/>
            <rFont val="Helvetica Neue"/>
          </rPr>
          <t>Gairola, Krishan:
Textfeld</t>
        </r>
      </text>
    </comment>
    <comment ref="Y143" authorId="2" shapeId="0" xr:uid="{00000000-0006-0000-0000-0000C1060000}">
      <text>
        <r>
          <rPr>
            <sz val="11"/>
            <color indexed="8"/>
            <rFont val="Helvetica Neue"/>
          </rPr>
          <t>Gairola, Krishan:
Textfeld</t>
        </r>
      </text>
    </comment>
    <comment ref="Z143" authorId="2" shapeId="0" xr:uid="{00000000-0006-0000-0000-0000C2060000}">
      <text>
        <r>
          <rPr>
            <sz val="11"/>
            <color indexed="8"/>
            <rFont val="Helvetica Neue"/>
          </rPr>
          <t>Gairola, Krishan:
Textfeld</t>
        </r>
      </text>
    </comment>
    <comment ref="I144" authorId="1" shapeId="0" xr:uid="{00000000-0006-0000-0000-0000C3060000}">
      <text>
        <r>
          <rPr>
            <sz val="11"/>
            <color indexed="8"/>
            <rFont val="Helvetica Neue"/>
          </rPr>
          <t>von Kleist, Björn:
CO2-Wert</t>
        </r>
      </text>
    </comment>
    <comment ref="J144" authorId="1" shapeId="0" xr:uid="{00000000-0006-0000-0000-0000C4060000}">
      <text>
        <r>
          <rPr>
            <sz val="11"/>
            <color indexed="8"/>
            <rFont val="Helvetica Neue"/>
          </rPr>
          <t>von Kleist, Björn:
CO2-Wert</t>
        </r>
      </text>
    </comment>
    <comment ref="K144" authorId="1" shapeId="0" xr:uid="{00000000-0006-0000-0000-0000C5060000}">
      <text>
        <r>
          <rPr>
            <sz val="11"/>
            <color indexed="8"/>
            <rFont val="Helvetica Neue"/>
          </rPr>
          <t>von Kleist, Björn:
CO2-Wert</t>
        </r>
      </text>
    </comment>
    <comment ref="L144" authorId="1" shapeId="0" xr:uid="{00000000-0006-0000-0000-0000C6060000}">
      <text>
        <r>
          <rPr>
            <sz val="11"/>
            <color indexed="8"/>
            <rFont val="Helvetica Neue"/>
          </rPr>
          <t>von Kleist, Björn:
CO2-Wert</t>
        </r>
      </text>
    </comment>
    <comment ref="M144" authorId="1" shapeId="0" xr:uid="{00000000-0006-0000-0000-0000C7060000}">
      <text>
        <r>
          <rPr>
            <sz val="11"/>
            <color indexed="8"/>
            <rFont val="Helvetica Neue"/>
          </rPr>
          <t>von Kleist, Björn:
CO2-Wert</t>
        </r>
      </text>
    </comment>
    <comment ref="N144" authorId="1" shapeId="0" xr:uid="{00000000-0006-0000-0000-0000C8060000}">
      <text>
        <r>
          <rPr>
            <sz val="11"/>
            <color indexed="8"/>
            <rFont val="Helvetica Neue"/>
          </rPr>
          <t>von Kleist, Björn:
CO2-Wert</t>
        </r>
      </text>
    </comment>
    <comment ref="O144" authorId="1" shapeId="0" xr:uid="{00000000-0006-0000-0000-0000C9060000}">
      <text>
        <r>
          <rPr>
            <sz val="11"/>
            <color indexed="8"/>
            <rFont val="Helvetica Neue"/>
          </rPr>
          <t>von Kleist, Björn:
CO2-Wert</t>
        </r>
      </text>
    </comment>
    <comment ref="P144" authorId="1" shapeId="0" xr:uid="{00000000-0006-0000-0000-0000CA060000}">
      <text>
        <r>
          <rPr>
            <sz val="11"/>
            <color indexed="8"/>
            <rFont val="Helvetica Neue"/>
          </rPr>
          <t>von Kleist, Björn:
CO2-Wert</t>
        </r>
      </text>
    </comment>
    <comment ref="Q144" authorId="1" shapeId="0" xr:uid="{00000000-0006-0000-0000-0000CB060000}">
      <text>
        <r>
          <rPr>
            <sz val="11"/>
            <color indexed="8"/>
            <rFont val="Helvetica Neue"/>
          </rPr>
          <t>von Kleist, Björn:
CO2-Wert</t>
        </r>
      </text>
    </comment>
    <comment ref="R144" authorId="1" shapeId="0" xr:uid="{00000000-0006-0000-0000-0000CC060000}">
      <text>
        <r>
          <rPr>
            <sz val="11"/>
            <color indexed="8"/>
            <rFont val="Helvetica Neue"/>
          </rPr>
          <t>von Kleist, Björn:
CO2-Wert</t>
        </r>
      </text>
    </comment>
    <comment ref="S144" authorId="1" shapeId="0" xr:uid="{00000000-0006-0000-0000-0000CD060000}">
      <text>
        <r>
          <rPr>
            <sz val="11"/>
            <color indexed="8"/>
            <rFont val="Helvetica Neue"/>
          </rPr>
          <t>von Kleist, Björn:
CO2-Wert</t>
        </r>
      </text>
    </comment>
    <comment ref="T144" authorId="1" shapeId="0" xr:uid="{00000000-0006-0000-0000-0000CE060000}">
      <text>
        <r>
          <rPr>
            <sz val="11"/>
            <color indexed="8"/>
            <rFont val="Helvetica Neue"/>
          </rPr>
          <t>von Kleist, Björn:
CO2-Wert</t>
        </r>
      </text>
    </comment>
    <comment ref="U144" authorId="1" shapeId="0" xr:uid="{00000000-0006-0000-0000-0000CF060000}">
      <text>
        <r>
          <rPr>
            <sz val="11"/>
            <color indexed="8"/>
            <rFont val="Helvetica Neue"/>
          </rPr>
          <t>von Kleist, Björn:
CO2-Wert</t>
        </r>
      </text>
    </comment>
    <comment ref="V144" authorId="1" shapeId="0" xr:uid="{00000000-0006-0000-0000-0000D0060000}">
      <text>
        <r>
          <rPr>
            <sz val="11"/>
            <color indexed="8"/>
            <rFont val="Helvetica Neue"/>
          </rPr>
          <t>von Kleist, Björn:
CO2-Wert</t>
        </r>
      </text>
    </comment>
    <comment ref="W144" authorId="1" shapeId="0" xr:uid="{00000000-0006-0000-0000-0000D1060000}">
      <text>
        <r>
          <rPr>
            <sz val="11"/>
            <color indexed="8"/>
            <rFont val="Helvetica Neue"/>
          </rPr>
          <t>von Kleist, Björn:
CO2-Wert</t>
        </r>
      </text>
    </comment>
    <comment ref="X144" authorId="1" shapeId="0" xr:uid="{00000000-0006-0000-0000-0000D2060000}">
      <text>
        <r>
          <rPr>
            <sz val="11"/>
            <color indexed="8"/>
            <rFont val="Helvetica Neue"/>
          </rPr>
          <t>von Kleist, Björn:
CO2-Wert</t>
        </r>
      </text>
    </comment>
    <comment ref="Y144" authorId="1" shapeId="0" xr:uid="{00000000-0006-0000-0000-0000D3060000}">
      <text>
        <r>
          <rPr>
            <sz val="11"/>
            <color indexed="8"/>
            <rFont val="Helvetica Neue"/>
          </rPr>
          <t>von Kleist, Björn:
CO2-Wert</t>
        </r>
      </text>
    </comment>
    <comment ref="Z144" authorId="1" shapeId="0" xr:uid="{00000000-0006-0000-0000-0000D4060000}">
      <text>
        <r>
          <rPr>
            <sz val="11"/>
            <color indexed="8"/>
            <rFont val="Helvetica Neue"/>
          </rPr>
          <t>von Kleist, Björn:
CO2-Wert</t>
        </r>
      </text>
    </comment>
    <comment ref="I145" authorId="2" shapeId="0" xr:uid="{00000000-0006-0000-0000-0000D5060000}">
      <text>
        <r>
          <rPr>
            <sz val="11"/>
            <color indexed="8"/>
            <rFont val="Helvetica Neue"/>
          </rPr>
          <t>Gairola, Krishan:
Textfeld</t>
        </r>
      </text>
    </comment>
    <comment ref="J145" authorId="2" shapeId="0" xr:uid="{00000000-0006-0000-0000-0000D6060000}">
      <text>
        <r>
          <rPr>
            <sz val="11"/>
            <color indexed="8"/>
            <rFont val="Helvetica Neue"/>
          </rPr>
          <t>Gairola, Krishan:
Textfeld</t>
        </r>
      </text>
    </comment>
    <comment ref="K145" authorId="2" shapeId="0" xr:uid="{00000000-0006-0000-0000-0000D7060000}">
      <text>
        <r>
          <rPr>
            <sz val="11"/>
            <color indexed="8"/>
            <rFont val="Helvetica Neue"/>
          </rPr>
          <t>Gairola, Krishan:
Textfeld</t>
        </r>
      </text>
    </comment>
    <comment ref="L145" authorId="2" shapeId="0" xr:uid="{00000000-0006-0000-0000-0000D8060000}">
      <text>
        <r>
          <rPr>
            <sz val="11"/>
            <color indexed="8"/>
            <rFont val="Helvetica Neue"/>
          </rPr>
          <t>Gairola, Krishan:
Textfeld</t>
        </r>
      </text>
    </comment>
    <comment ref="M145" authorId="2" shapeId="0" xr:uid="{00000000-0006-0000-0000-0000D9060000}">
      <text>
        <r>
          <rPr>
            <sz val="11"/>
            <color indexed="8"/>
            <rFont val="Helvetica Neue"/>
          </rPr>
          <t>Gairola, Krishan:
Textfeld</t>
        </r>
      </text>
    </comment>
    <comment ref="N145" authorId="2" shapeId="0" xr:uid="{00000000-0006-0000-0000-0000DA060000}">
      <text>
        <r>
          <rPr>
            <sz val="11"/>
            <color indexed="8"/>
            <rFont val="Helvetica Neue"/>
          </rPr>
          <t>Gairola, Krishan:
Textfeld</t>
        </r>
      </text>
    </comment>
    <comment ref="O145" authorId="2" shapeId="0" xr:uid="{00000000-0006-0000-0000-0000DB060000}">
      <text>
        <r>
          <rPr>
            <sz val="11"/>
            <color indexed="8"/>
            <rFont val="Helvetica Neue"/>
          </rPr>
          <t>Gairola, Krishan:
Textfeld</t>
        </r>
      </text>
    </comment>
    <comment ref="P145" authorId="2" shapeId="0" xr:uid="{00000000-0006-0000-0000-0000DC060000}">
      <text>
        <r>
          <rPr>
            <sz val="11"/>
            <color indexed="8"/>
            <rFont val="Helvetica Neue"/>
          </rPr>
          <t>Gairola, Krishan:
Textfeld</t>
        </r>
      </text>
    </comment>
    <comment ref="Q145" authorId="2" shapeId="0" xr:uid="{00000000-0006-0000-0000-0000DD060000}">
      <text>
        <r>
          <rPr>
            <sz val="11"/>
            <color indexed="8"/>
            <rFont val="Helvetica Neue"/>
          </rPr>
          <t>Gairola, Krishan:
Textfeld</t>
        </r>
      </text>
    </comment>
    <comment ref="R145" authorId="2" shapeId="0" xr:uid="{00000000-0006-0000-0000-0000DE060000}">
      <text>
        <r>
          <rPr>
            <sz val="11"/>
            <color indexed="8"/>
            <rFont val="Helvetica Neue"/>
          </rPr>
          <t>Gairola, Krishan:
Textfeld</t>
        </r>
      </text>
    </comment>
    <comment ref="S145" authorId="2" shapeId="0" xr:uid="{00000000-0006-0000-0000-0000DF060000}">
      <text>
        <r>
          <rPr>
            <sz val="11"/>
            <color indexed="8"/>
            <rFont val="Helvetica Neue"/>
          </rPr>
          <t>Gairola, Krishan:
Textfeld</t>
        </r>
      </text>
    </comment>
    <comment ref="T145" authorId="2" shapeId="0" xr:uid="{00000000-0006-0000-0000-0000E0060000}">
      <text>
        <r>
          <rPr>
            <sz val="11"/>
            <color indexed="8"/>
            <rFont val="Helvetica Neue"/>
          </rPr>
          <t>Gairola, Krishan:
Textfeld</t>
        </r>
      </text>
    </comment>
    <comment ref="U145" authorId="2" shapeId="0" xr:uid="{00000000-0006-0000-0000-0000E1060000}">
      <text>
        <r>
          <rPr>
            <sz val="11"/>
            <color indexed="8"/>
            <rFont val="Helvetica Neue"/>
          </rPr>
          <t>Gairola, Krishan:
Textfeld</t>
        </r>
      </text>
    </comment>
    <comment ref="V145" authorId="2" shapeId="0" xr:uid="{00000000-0006-0000-0000-0000E2060000}">
      <text>
        <r>
          <rPr>
            <sz val="11"/>
            <color indexed="8"/>
            <rFont val="Helvetica Neue"/>
          </rPr>
          <t>Gairola, Krishan:
Textfeld</t>
        </r>
      </text>
    </comment>
    <comment ref="W145" authorId="2" shapeId="0" xr:uid="{00000000-0006-0000-0000-0000E3060000}">
      <text>
        <r>
          <rPr>
            <sz val="11"/>
            <color indexed="8"/>
            <rFont val="Helvetica Neue"/>
          </rPr>
          <t>Gairola, Krishan:
Textfeld</t>
        </r>
      </text>
    </comment>
    <comment ref="X145" authorId="2" shapeId="0" xr:uid="{00000000-0006-0000-0000-0000E4060000}">
      <text>
        <r>
          <rPr>
            <sz val="11"/>
            <color indexed="8"/>
            <rFont val="Helvetica Neue"/>
          </rPr>
          <t>Gairola, Krishan:
Textfeld</t>
        </r>
      </text>
    </comment>
    <comment ref="Y145" authorId="2" shapeId="0" xr:uid="{00000000-0006-0000-0000-0000E5060000}">
      <text>
        <r>
          <rPr>
            <sz val="11"/>
            <color indexed="8"/>
            <rFont val="Helvetica Neue"/>
          </rPr>
          <t>Gairola, Krishan:
Textfeld</t>
        </r>
      </text>
    </comment>
    <comment ref="Z145" authorId="2" shapeId="0" xr:uid="{00000000-0006-0000-0000-0000E6060000}">
      <text>
        <r>
          <rPr>
            <sz val="11"/>
            <color indexed="8"/>
            <rFont val="Helvetica Neue"/>
          </rPr>
          <t>Gairola, Krishan:
Textfeld</t>
        </r>
      </text>
    </comment>
    <comment ref="I146" authorId="1" shapeId="0" xr:uid="{00000000-0006-0000-0000-0000E7060000}">
      <text>
        <r>
          <rPr>
            <sz val="11"/>
            <color indexed="8"/>
            <rFont val="Helvetica Neue"/>
          </rPr>
          <t>von Kleist, Björn:
CO2-Wert</t>
        </r>
      </text>
    </comment>
    <comment ref="J146" authorId="1" shapeId="0" xr:uid="{00000000-0006-0000-0000-0000E8060000}">
      <text>
        <r>
          <rPr>
            <sz val="11"/>
            <color indexed="8"/>
            <rFont val="Helvetica Neue"/>
          </rPr>
          <t>von Kleist, Björn:
CO2-Wert</t>
        </r>
      </text>
    </comment>
    <comment ref="K146" authorId="1" shapeId="0" xr:uid="{00000000-0006-0000-0000-0000E9060000}">
      <text>
        <r>
          <rPr>
            <sz val="11"/>
            <color indexed="8"/>
            <rFont val="Helvetica Neue"/>
          </rPr>
          <t>von Kleist, Björn:
CO2-Wert</t>
        </r>
      </text>
    </comment>
    <comment ref="L146" authorId="1" shapeId="0" xr:uid="{00000000-0006-0000-0000-0000EA060000}">
      <text>
        <r>
          <rPr>
            <sz val="11"/>
            <color indexed="8"/>
            <rFont val="Helvetica Neue"/>
          </rPr>
          <t>von Kleist, Björn:
CO2-Wert</t>
        </r>
      </text>
    </comment>
    <comment ref="M146" authorId="1" shapeId="0" xr:uid="{00000000-0006-0000-0000-0000EB060000}">
      <text>
        <r>
          <rPr>
            <sz val="11"/>
            <color indexed="8"/>
            <rFont val="Helvetica Neue"/>
          </rPr>
          <t>von Kleist, Björn:
CO2-Wert</t>
        </r>
      </text>
    </comment>
    <comment ref="N146" authorId="1" shapeId="0" xr:uid="{00000000-0006-0000-0000-0000EC060000}">
      <text>
        <r>
          <rPr>
            <sz val="11"/>
            <color indexed="8"/>
            <rFont val="Helvetica Neue"/>
          </rPr>
          <t>von Kleist, Björn:
CO2-Wert</t>
        </r>
      </text>
    </comment>
    <comment ref="O146" authorId="1" shapeId="0" xr:uid="{00000000-0006-0000-0000-0000ED060000}">
      <text>
        <r>
          <rPr>
            <sz val="11"/>
            <color indexed="8"/>
            <rFont val="Helvetica Neue"/>
          </rPr>
          <t>von Kleist, Björn:
CO2-Wert</t>
        </r>
      </text>
    </comment>
    <comment ref="P146" authorId="1" shapeId="0" xr:uid="{00000000-0006-0000-0000-0000EE060000}">
      <text>
        <r>
          <rPr>
            <sz val="11"/>
            <color indexed="8"/>
            <rFont val="Helvetica Neue"/>
          </rPr>
          <t>von Kleist, Björn:
CO2-Wert</t>
        </r>
      </text>
    </comment>
    <comment ref="Q146" authorId="1" shapeId="0" xr:uid="{00000000-0006-0000-0000-0000EF060000}">
      <text>
        <r>
          <rPr>
            <sz val="11"/>
            <color indexed="8"/>
            <rFont val="Helvetica Neue"/>
          </rPr>
          <t>von Kleist, Björn:
CO2-Wert</t>
        </r>
      </text>
    </comment>
    <comment ref="R146" authorId="1" shapeId="0" xr:uid="{00000000-0006-0000-0000-0000F0060000}">
      <text>
        <r>
          <rPr>
            <sz val="11"/>
            <color indexed="8"/>
            <rFont val="Helvetica Neue"/>
          </rPr>
          <t>von Kleist, Björn:
CO2-Wert</t>
        </r>
      </text>
    </comment>
    <comment ref="S146" authorId="1" shapeId="0" xr:uid="{00000000-0006-0000-0000-0000F1060000}">
      <text>
        <r>
          <rPr>
            <sz val="11"/>
            <color indexed="8"/>
            <rFont val="Helvetica Neue"/>
          </rPr>
          <t>von Kleist, Björn:
CO2-Wert</t>
        </r>
      </text>
    </comment>
    <comment ref="T146" authorId="1" shapeId="0" xr:uid="{00000000-0006-0000-0000-0000F2060000}">
      <text>
        <r>
          <rPr>
            <sz val="11"/>
            <color indexed="8"/>
            <rFont val="Helvetica Neue"/>
          </rPr>
          <t>von Kleist, Björn:
CO2-Wert</t>
        </r>
      </text>
    </comment>
    <comment ref="U146" authorId="1" shapeId="0" xr:uid="{00000000-0006-0000-0000-0000F3060000}">
      <text>
        <r>
          <rPr>
            <sz val="11"/>
            <color indexed="8"/>
            <rFont val="Helvetica Neue"/>
          </rPr>
          <t>von Kleist, Björn:
CO2-Wert</t>
        </r>
      </text>
    </comment>
    <comment ref="V146" authorId="1" shapeId="0" xr:uid="{00000000-0006-0000-0000-0000F4060000}">
      <text>
        <r>
          <rPr>
            <sz val="11"/>
            <color indexed="8"/>
            <rFont val="Helvetica Neue"/>
          </rPr>
          <t>von Kleist, Björn:
CO2-Wert</t>
        </r>
      </text>
    </comment>
    <comment ref="W146" authorId="1" shapeId="0" xr:uid="{00000000-0006-0000-0000-0000F5060000}">
      <text>
        <r>
          <rPr>
            <sz val="11"/>
            <color indexed="8"/>
            <rFont val="Helvetica Neue"/>
          </rPr>
          <t>von Kleist, Björn:
CO2-Wert</t>
        </r>
      </text>
    </comment>
    <comment ref="X146" authorId="1" shapeId="0" xr:uid="{00000000-0006-0000-0000-0000F6060000}">
      <text>
        <r>
          <rPr>
            <sz val="11"/>
            <color indexed="8"/>
            <rFont val="Helvetica Neue"/>
          </rPr>
          <t>von Kleist, Björn:
CO2-Wert</t>
        </r>
      </text>
    </comment>
    <comment ref="Y146" authorId="1" shapeId="0" xr:uid="{00000000-0006-0000-0000-0000F7060000}">
      <text>
        <r>
          <rPr>
            <sz val="11"/>
            <color indexed="8"/>
            <rFont val="Helvetica Neue"/>
          </rPr>
          <t>von Kleist, Björn:
CO2-Wert</t>
        </r>
      </text>
    </comment>
    <comment ref="Z146" authorId="1" shapeId="0" xr:uid="{00000000-0006-0000-0000-0000F8060000}">
      <text>
        <r>
          <rPr>
            <sz val="11"/>
            <color indexed="8"/>
            <rFont val="Helvetica Neue"/>
          </rPr>
          <t>von Kleist, Björn:
CO2-Wert</t>
        </r>
      </text>
    </comment>
    <comment ref="I147" authorId="2" shapeId="0" xr:uid="{00000000-0006-0000-0000-0000F9060000}">
      <text>
        <r>
          <rPr>
            <sz val="11"/>
            <color indexed="8"/>
            <rFont val="Helvetica Neue"/>
          </rPr>
          <t>Gairola, Krishan:
Textfeld</t>
        </r>
      </text>
    </comment>
    <comment ref="J147" authorId="2" shapeId="0" xr:uid="{00000000-0006-0000-0000-0000FA060000}">
      <text>
        <r>
          <rPr>
            <sz val="11"/>
            <color indexed="8"/>
            <rFont val="Helvetica Neue"/>
          </rPr>
          <t>Gairola, Krishan:
Textfeld</t>
        </r>
      </text>
    </comment>
    <comment ref="K147" authorId="2" shapeId="0" xr:uid="{00000000-0006-0000-0000-0000FB060000}">
      <text>
        <r>
          <rPr>
            <sz val="11"/>
            <color indexed="8"/>
            <rFont val="Helvetica Neue"/>
          </rPr>
          <t>Gairola, Krishan:
Textfeld</t>
        </r>
      </text>
    </comment>
    <comment ref="L147" authorId="2" shapeId="0" xr:uid="{00000000-0006-0000-0000-0000FC060000}">
      <text>
        <r>
          <rPr>
            <sz val="11"/>
            <color indexed="8"/>
            <rFont val="Helvetica Neue"/>
          </rPr>
          <t>Gairola, Krishan:
Textfeld</t>
        </r>
      </text>
    </comment>
    <comment ref="M147" authorId="2" shapeId="0" xr:uid="{00000000-0006-0000-0000-0000FD060000}">
      <text>
        <r>
          <rPr>
            <sz val="11"/>
            <color indexed="8"/>
            <rFont val="Helvetica Neue"/>
          </rPr>
          <t>Gairola, Krishan:
Textfeld</t>
        </r>
      </text>
    </comment>
    <comment ref="N147" authorId="2" shapeId="0" xr:uid="{00000000-0006-0000-0000-0000FE060000}">
      <text>
        <r>
          <rPr>
            <sz val="11"/>
            <color indexed="8"/>
            <rFont val="Helvetica Neue"/>
          </rPr>
          <t>Gairola, Krishan:
Textfeld</t>
        </r>
      </text>
    </comment>
    <comment ref="O147" authorId="2" shapeId="0" xr:uid="{00000000-0006-0000-0000-0000FF060000}">
      <text>
        <r>
          <rPr>
            <sz val="11"/>
            <color indexed="8"/>
            <rFont val="Helvetica Neue"/>
          </rPr>
          <t>Gairola, Krishan:
Textfeld</t>
        </r>
      </text>
    </comment>
    <comment ref="P147" authorId="2" shapeId="0" xr:uid="{00000000-0006-0000-0000-000000070000}">
      <text>
        <r>
          <rPr>
            <sz val="11"/>
            <color indexed="8"/>
            <rFont val="Helvetica Neue"/>
          </rPr>
          <t>Gairola, Krishan:
Textfeld</t>
        </r>
      </text>
    </comment>
    <comment ref="Q147" authorId="2" shapeId="0" xr:uid="{00000000-0006-0000-0000-000001070000}">
      <text>
        <r>
          <rPr>
            <sz val="11"/>
            <color indexed="8"/>
            <rFont val="Helvetica Neue"/>
          </rPr>
          <t>Gairola, Krishan:
Textfeld</t>
        </r>
      </text>
    </comment>
    <comment ref="R147" authorId="2" shapeId="0" xr:uid="{00000000-0006-0000-0000-000002070000}">
      <text>
        <r>
          <rPr>
            <sz val="11"/>
            <color indexed="8"/>
            <rFont val="Helvetica Neue"/>
          </rPr>
          <t>Gairola, Krishan:
Textfeld</t>
        </r>
      </text>
    </comment>
    <comment ref="S147" authorId="2" shapeId="0" xr:uid="{00000000-0006-0000-0000-000003070000}">
      <text>
        <r>
          <rPr>
            <sz val="11"/>
            <color indexed="8"/>
            <rFont val="Helvetica Neue"/>
          </rPr>
          <t>Gairola, Krishan:
Textfeld</t>
        </r>
      </text>
    </comment>
    <comment ref="T147" authorId="2" shapeId="0" xr:uid="{00000000-0006-0000-0000-000004070000}">
      <text>
        <r>
          <rPr>
            <sz val="11"/>
            <color indexed="8"/>
            <rFont val="Helvetica Neue"/>
          </rPr>
          <t>Gairola, Krishan:
Textfeld</t>
        </r>
      </text>
    </comment>
    <comment ref="U147" authorId="2" shapeId="0" xr:uid="{00000000-0006-0000-0000-000005070000}">
      <text>
        <r>
          <rPr>
            <sz val="11"/>
            <color indexed="8"/>
            <rFont val="Helvetica Neue"/>
          </rPr>
          <t>Gairola, Krishan:
Textfeld</t>
        </r>
      </text>
    </comment>
    <comment ref="V147" authorId="2" shapeId="0" xr:uid="{00000000-0006-0000-0000-000006070000}">
      <text>
        <r>
          <rPr>
            <sz val="11"/>
            <color indexed="8"/>
            <rFont val="Helvetica Neue"/>
          </rPr>
          <t>Gairola, Krishan:
Textfeld</t>
        </r>
      </text>
    </comment>
    <comment ref="W147" authorId="2" shapeId="0" xr:uid="{00000000-0006-0000-0000-000007070000}">
      <text>
        <r>
          <rPr>
            <sz val="11"/>
            <color indexed="8"/>
            <rFont val="Helvetica Neue"/>
          </rPr>
          <t>Gairola, Krishan:
Textfeld</t>
        </r>
      </text>
    </comment>
    <comment ref="X147" authorId="2" shapeId="0" xr:uid="{00000000-0006-0000-0000-000008070000}">
      <text>
        <r>
          <rPr>
            <sz val="11"/>
            <color indexed="8"/>
            <rFont val="Helvetica Neue"/>
          </rPr>
          <t>Gairola, Krishan:
Textfeld</t>
        </r>
      </text>
    </comment>
    <comment ref="Y147" authorId="2" shapeId="0" xr:uid="{00000000-0006-0000-0000-000009070000}">
      <text>
        <r>
          <rPr>
            <sz val="11"/>
            <color indexed="8"/>
            <rFont val="Helvetica Neue"/>
          </rPr>
          <t>Gairola, Krishan:
Textfeld</t>
        </r>
      </text>
    </comment>
    <comment ref="Z147" authorId="2" shapeId="0" xr:uid="{00000000-0006-0000-0000-00000A070000}">
      <text>
        <r>
          <rPr>
            <sz val="11"/>
            <color indexed="8"/>
            <rFont val="Helvetica Neue"/>
          </rPr>
          <t>Gairola, Krishan:
Textfeld</t>
        </r>
      </text>
    </comment>
    <comment ref="I148" authorId="1" shapeId="0" xr:uid="{00000000-0006-0000-0000-00000B070000}">
      <text>
        <r>
          <rPr>
            <sz val="11"/>
            <color indexed="8"/>
            <rFont val="Helvetica Neue"/>
          </rPr>
          <t>von Kleist, Björn:
CO2-Wert</t>
        </r>
      </text>
    </comment>
    <comment ref="J148" authorId="1" shapeId="0" xr:uid="{00000000-0006-0000-0000-00000C070000}">
      <text>
        <r>
          <rPr>
            <sz val="11"/>
            <color indexed="8"/>
            <rFont val="Helvetica Neue"/>
          </rPr>
          <t>von Kleist, Björn:
CO2-Wert</t>
        </r>
      </text>
    </comment>
    <comment ref="K148" authorId="1" shapeId="0" xr:uid="{00000000-0006-0000-0000-00000D070000}">
      <text>
        <r>
          <rPr>
            <sz val="11"/>
            <color indexed="8"/>
            <rFont val="Helvetica Neue"/>
          </rPr>
          <t>von Kleist, Björn:
CO2-Wert</t>
        </r>
      </text>
    </comment>
    <comment ref="L148" authorId="1" shapeId="0" xr:uid="{00000000-0006-0000-0000-00000E070000}">
      <text>
        <r>
          <rPr>
            <sz val="11"/>
            <color indexed="8"/>
            <rFont val="Helvetica Neue"/>
          </rPr>
          <t>von Kleist, Björn:
CO2-Wert</t>
        </r>
      </text>
    </comment>
    <comment ref="M148" authorId="1" shapeId="0" xr:uid="{00000000-0006-0000-0000-00000F070000}">
      <text>
        <r>
          <rPr>
            <sz val="11"/>
            <color indexed="8"/>
            <rFont val="Helvetica Neue"/>
          </rPr>
          <t>von Kleist, Björn:
CO2-Wert</t>
        </r>
      </text>
    </comment>
    <comment ref="N148" authorId="1" shapeId="0" xr:uid="{00000000-0006-0000-0000-000010070000}">
      <text>
        <r>
          <rPr>
            <sz val="11"/>
            <color indexed="8"/>
            <rFont val="Helvetica Neue"/>
          </rPr>
          <t>von Kleist, Björn:
CO2-Wert</t>
        </r>
      </text>
    </comment>
    <comment ref="O148" authorId="1" shapeId="0" xr:uid="{00000000-0006-0000-0000-000011070000}">
      <text>
        <r>
          <rPr>
            <sz val="11"/>
            <color indexed="8"/>
            <rFont val="Helvetica Neue"/>
          </rPr>
          <t>von Kleist, Björn:
CO2-Wert</t>
        </r>
      </text>
    </comment>
    <comment ref="P148" authorId="1" shapeId="0" xr:uid="{00000000-0006-0000-0000-000012070000}">
      <text>
        <r>
          <rPr>
            <sz val="11"/>
            <color indexed="8"/>
            <rFont val="Helvetica Neue"/>
          </rPr>
          <t>von Kleist, Björn:
CO2-Wert</t>
        </r>
      </text>
    </comment>
    <comment ref="Q148" authorId="1" shapeId="0" xr:uid="{00000000-0006-0000-0000-000013070000}">
      <text>
        <r>
          <rPr>
            <sz val="11"/>
            <color indexed="8"/>
            <rFont val="Helvetica Neue"/>
          </rPr>
          <t>von Kleist, Björn:
CO2-Wert</t>
        </r>
      </text>
    </comment>
    <comment ref="R148" authorId="1" shapeId="0" xr:uid="{00000000-0006-0000-0000-000014070000}">
      <text>
        <r>
          <rPr>
            <sz val="11"/>
            <color indexed="8"/>
            <rFont val="Helvetica Neue"/>
          </rPr>
          <t>von Kleist, Björn:
CO2-Wert</t>
        </r>
      </text>
    </comment>
    <comment ref="S148" authorId="1" shapeId="0" xr:uid="{00000000-0006-0000-0000-000015070000}">
      <text>
        <r>
          <rPr>
            <sz val="11"/>
            <color indexed="8"/>
            <rFont val="Helvetica Neue"/>
          </rPr>
          <t>von Kleist, Björn:
CO2-Wert</t>
        </r>
      </text>
    </comment>
    <comment ref="T148" authorId="1" shapeId="0" xr:uid="{00000000-0006-0000-0000-000016070000}">
      <text>
        <r>
          <rPr>
            <sz val="11"/>
            <color indexed="8"/>
            <rFont val="Helvetica Neue"/>
          </rPr>
          <t>von Kleist, Björn:
CO2-Wert</t>
        </r>
      </text>
    </comment>
    <comment ref="U148" authorId="1" shapeId="0" xr:uid="{00000000-0006-0000-0000-000017070000}">
      <text>
        <r>
          <rPr>
            <sz val="11"/>
            <color indexed="8"/>
            <rFont val="Helvetica Neue"/>
          </rPr>
          <t>von Kleist, Björn:
CO2-Wert</t>
        </r>
      </text>
    </comment>
    <comment ref="V148" authorId="1" shapeId="0" xr:uid="{00000000-0006-0000-0000-000018070000}">
      <text>
        <r>
          <rPr>
            <sz val="11"/>
            <color indexed="8"/>
            <rFont val="Helvetica Neue"/>
          </rPr>
          <t>von Kleist, Björn:
CO2-Wert</t>
        </r>
      </text>
    </comment>
    <comment ref="W148" authorId="1" shapeId="0" xr:uid="{00000000-0006-0000-0000-000019070000}">
      <text>
        <r>
          <rPr>
            <sz val="11"/>
            <color indexed="8"/>
            <rFont val="Helvetica Neue"/>
          </rPr>
          <t>von Kleist, Björn:
CO2-Wert</t>
        </r>
      </text>
    </comment>
    <comment ref="X148" authorId="1" shapeId="0" xr:uid="{00000000-0006-0000-0000-00001A070000}">
      <text>
        <r>
          <rPr>
            <sz val="11"/>
            <color indexed="8"/>
            <rFont val="Helvetica Neue"/>
          </rPr>
          <t>von Kleist, Björn:
CO2-Wert</t>
        </r>
      </text>
    </comment>
    <comment ref="Y148" authorId="1" shapeId="0" xr:uid="{00000000-0006-0000-0000-00001B070000}">
      <text>
        <r>
          <rPr>
            <sz val="11"/>
            <color indexed="8"/>
            <rFont val="Helvetica Neue"/>
          </rPr>
          <t>von Kleist, Björn:
CO2-Wert</t>
        </r>
      </text>
    </comment>
    <comment ref="Z148" authorId="1" shapeId="0" xr:uid="{00000000-0006-0000-0000-00001C070000}">
      <text>
        <r>
          <rPr>
            <sz val="11"/>
            <color indexed="8"/>
            <rFont val="Helvetica Neue"/>
          </rPr>
          <t>von Kleist, Björn:
CO2-Wert</t>
        </r>
      </text>
    </comment>
    <comment ref="I149" authorId="2" shapeId="0" xr:uid="{00000000-0006-0000-0000-00001D070000}">
      <text>
        <r>
          <rPr>
            <sz val="11"/>
            <color indexed="8"/>
            <rFont val="Helvetica Neue"/>
          </rPr>
          <t>Gairola, Krishan:
Textfeld</t>
        </r>
      </text>
    </comment>
    <comment ref="J149" authorId="2" shapeId="0" xr:uid="{00000000-0006-0000-0000-00001E070000}">
      <text>
        <r>
          <rPr>
            <sz val="11"/>
            <color indexed="8"/>
            <rFont val="Helvetica Neue"/>
          </rPr>
          <t>Gairola, Krishan:
Textfeld</t>
        </r>
      </text>
    </comment>
    <comment ref="K149" authorId="2" shapeId="0" xr:uid="{00000000-0006-0000-0000-00001F070000}">
      <text>
        <r>
          <rPr>
            <sz val="11"/>
            <color indexed="8"/>
            <rFont val="Helvetica Neue"/>
          </rPr>
          <t>Gairola, Krishan:
Textfeld</t>
        </r>
      </text>
    </comment>
    <comment ref="L149" authorId="2" shapeId="0" xr:uid="{00000000-0006-0000-0000-000020070000}">
      <text>
        <r>
          <rPr>
            <sz val="11"/>
            <color indexed="8"/>
            <rFont val="Helvetica Neue"/>
          </rPr>
          <t>Gairola, Krishan:
Textfeld</t>
        </r>
      </text>
    </comment>
    <comment ref="M149" authorId="2" shapeId="0" xr:uid="{00000000-0006-0000-0000-000021070000}">
      <text>
        <r>
          <rPr>
            <sz val="11"/>
            <color indexed="8"/>
            <rFont val="Helvetica Neue"/>
          </rPr>
          <t>Gairola, Krishan:
Textfeld</t>
        </r>
      </text>
    </comment>
    <comment ref="N149" authorId="2" shapeId="0" xr:uid="{00000000-0006-0000-0000-000022070000}">
      <text>
        <r>
          <rPr>
            <sz val="11"/>
            <color indexed="8"/>
            <rFont val="Helvetica Neue"/>
          </rPr>
          <t>Gairola, Krishan:
Textfeld</t>
        </r>
      </text>
    </comment>
    <comment ref="O149" authorId="2" shapeId="0" xr:uid="{00000000-0006-0000-0000-000023070000}">
      <text>
        <r>
          <rPr>
            <sz val="11"/>
            <color indexed="8"/>
            <rFont val="Helvetica Neue"/>
          </rPr>
          <t>Gairola, Krishan:
Textfeld</t>
        </r>
      </text>
    </comment>
    <comment ref="P149" authorId="2" shapeId="0" xr:uid="{00000000-0006-0000-0000-000024070000}">
      <text>
        <r>
          <rPr>
            <sz val="11"/>
            <color indexed="8"/>
            <rFont val="Helvetica Neue"/>
          </rPr>
          <t>Gairola, Krishan:
Textfeld</t>
        </r>
      </text>
    </comment>
    <comment ref="Q149" authorId="2" shapeId="0" xr:uid="{00000000-0006-0000-0000-000025070000}">
      <text>
        <r>
          <rPr>
            <sz val="11"/>
            <color indexed="8"/>
            <rFont val="Helvetica Neue"/>
          </rPr>
          <t>Gairola, Krishan:
Textfeld</t>
        </r>
      </text>
    </comment>
    <comment ref="R149" authorId="2" shapeId="0" xr:uid="{00000000-0006-0000-0000-000026070000}">
      <text>
        <r>
          <rPr>
            <sz val="11"/>
            <color indexed="8"/>
            <rFont val="Helvetica Neue"/>
          </rPr>
          <t>Gairola, Krishan:
Textfeld</t>
        </r>
      </text>
    </comment>
    <comment ref="S149" authorId="2" shapeId="0" xr:uid="{00000000-0006-0000-0000-000027070000}">
      <text>
        <r>
          <rPr>
            <sz val="11"/>
            <color indexed="8"/>
            <rFont val="Helvetica Neue"/>
          </rPr>
          <t>Gairola, Krishan:
Textfeld</t>
        </r>
      </text>
    </comment>
    <comment ref="T149" authorId="2" shapeId="0" xr:uid="{00000000-0006-0000-0000-000028070000}">
      <text>
        <r>
          <rPr>
            <sz val="11"/>
            <color indexed="8"/>
            <rFont val="Helvetica Neue"/>
          </rPr>
          <t>Gairola, Krishan:
Textfeld</t>
        </r>
      </text>
    </comment>
    <comment ref="U149" authorId="2" shapeId="0" xr:uid="{00000000-0006-0000-0000-000029070000}">
      <text>
        <r>
          <rPr>
            <sz val="11"/>
            <color indexed="8"/>
            <rFont val="Helvetica Neue"/>
          </rPr>
          <t>Gairola, Krishan:
Textfeld</t>
        </r>
      </text>
    </comment>
    <comment ref="V149" authorId="2" shapeId="0" xr:uid="{00000000-0006-0000-0000-00002A070000}">
      <text>
        <r>
          <rPr>
            <sz val="11"/>
            <color indexed="8"/>
            <rFont val="Helvetica Neue"/>
          </rPr>
          <t>Gairola, Krishan:
Textfeld</t>
        </r>
      </text>
    </comment>
    <comment ref="W149" authorId="2" shapeId="0" xr:uid="{00000000-0006-0000-0000-00002B070000}">
      <text>
        <r>
          <rPr>
            <sz val="11"/>
            <color indexed="8"/>
            <rFont val="Helvetica Neue"/>
          </rPr>
          <t>Gairola, Krishan:
Textfeld</t>
        </r>
      </text>
    </comment>
    <comment ref="X149" authorId="2" shapeId="0" xr:uid="{00000000-0006-0000-0000-00002C070000}">
      <text>
        <r>
          <rPr>
            <sz val="11"/>
            <color indexed="8"/>
            <rFont val="Helvetica Neue"/>
          </rPr>
          <t>Gairola, Krishan:
Textfeld</t>
        </r>
      </text>
    </comment>
    <comment ref="Y149" authorId="2" shapeId="0" xr:uid="{00000000-0006-0000-0000-00002D070000}">
      <text>
        <r>
          <rPr>
            <sz val="11"/>
            <color indexed="8"/>
            <rFont val="Helvetica Neue"/>
          </rPr>
          <t>Gairola, Krishan:
Textfeld</t>
        </r>
      </text>
    </comment>
    <comment ref="Z149" authorId="2" shapeId="0" xr:uid="{00000000-0006-0000-0000-00002E070000}">
      <text>
        <r>
          <rPr>
            <sz val="11"/>
            <color indexed="8"/>
            <rFont val="Helvetica Neue"/>
          </rPr>
          <t>Gairola, Krishan:
Textfeld</t>
        </r>
      </text>
    </comment>
    <comment ref="I150" authorId="1" shapeId="0" xr:uid="{00000000-0006-0000-0000-00002F070000}">
      <text>
        <r>
          <rPr>
            <sz val="11"/>
            <color indexed="8"/>
            <rFont val="Helvetica Neue"/>
          </rPr>
          <t>von Kleist, Björn:
CO2-Wert</t>
        </r>
      </text>
    </comment>
    <comment ref="J150" authorId="1" shapeId="0" xr:uid="{00000000-0006-0000-0000-000030070000}">
      <text>
        <r>
          <rPr>
            <sz val="11"/>
            <color indexed="8"/>
            <rFont val="Helvetica Neue"/>
          </rPr>
          <t>von Kleist, Björn:
CO2-Wert</t>
        </r>
      </text>
    </comment>
    <comment ref="K150" authorId="1" shapeId="0" xr:uid="{00000000-0006-0000-0000-000031070000}">
      <text>
        <r>
          <rPr>
            <sz val="11"/>
            <color indexed="8"/>
            <rFont val="Helvetica Neue"/>
          </rPr>
          <t>von Kleist, Björn:
CO2-Wert</t>
        </r>
      </text>
    </comment>
    <comment ref="L150" authorId="1" shapeId="0" xr:uid="{00000000-0006-0000-0000-000032070000}">
      <text>
        <r>
          <rPr>
            <sz val="11"/>
            <color indexed="8"/>
            <rFont val="Helvetica Neue"/>
          </rPr>
          <t>von Kleist, Björn:
CO2-Wert</t>
        </r>
      </text>
    </comment>
    <comment ref="M150" authorId="1" shapeId="0" xr:uid="{00000000-0006-0000-0000-000033070000}">
      <text>
        <r>
          <rPr>
            <sz val="11"/>
            <color indexed="8"/>
            <rFont val="Helvetica Neue"/>
          </rPr>
          <t>von Kleist, Björn:
CO2-Wert</t>
        </r>
      </text>
    </comment>
    <comment ref="N150" authorId="1" shapeId="0" xr:uid="{00000000-0006-0000-0000-000034070000}">
      <text>
        <r>
          <rPr>
            <sz val="11"/>
            <color indexed="8"/>
            <rFont val="Helvetica Neue"/>
          </rPr>
          <t>von Kleist, Björn:
CO2-Wert</t>
        </r>
      </text>
    </comment>
    <comment ref="O150" authorId="1" shapeId="0" xr:uid="{00000000-0006-0000-0000-000035070000}">
      <text>
        <r>
          <rPr>
            <sz val="11"/>
            <color indexed="8"/>
            <rFont val="Helvetica Neue"/>
          </rPr>
          <t>von Kleist, Björn:
CO2-Wert</t>
        </r>
      </text>
    </comment>
    <comment ref="P150" authorId="1" shapeId="0" xr:uid="{00000000-0006-0000-0000-000036070000}">
      <text>
        <r>
          <rPr>
            <sz val="11"/>
            <color indexed="8"/>
            <rFont val="Helvetica Neue"/>
          </rPr>
          <t>von Kleist, Björn:
CO2-Wert</t>
        </r>
      </text>
    </comment>
    <comment ref="Q150" authorId="1" shapeId="0" xr:uid="{00000000-0006-0000-0000-000037070000}">
      <text>
        <r>
          <rPr>
            <sz val="11"/>
            <color indexed="8"/>
            <rFont val="Helvetica Neue"/>
          </rPr>
          <t>von Kleist, Björn:
CO2-Wert</t>
        </r>
      </text>
    </comment>
    <comment ref="R150" authorId="1" shapeId="0" xr:uid="{00000000-0006-0000-0000-000038070000}">
      <text>
        <r>
          <rPr>
            <sz val="11"/>
            <color indexed="8"/>
            <rFont val="Helvetica Neue"/>
          </rPr>
          <t>von Kleist, Björn:
CO2-Wert</t>
        </r>
      </text>
    </comment>
    <comment ref="S150" authorId="1" shapeId="0" xr:uid="{00000000-0006-0000-0000-000039070000}">
      <text>
        <r>
          <rPr>
            <sz val="11"/>
            <color indexed="8"/>
            <rFont val="Helvetica Neue"/>
          </rPr>
          <t>von Kleist, Björn:
CO2-Wert</t>
        </r>
      </text>
    </comment>
    <comment ref="T150" authorId="1" shapeId="0" xr:uid="{00000000-0006-0000-0000-00003A070000}">
      <text>
        <r>
          <rPr>
            <sz val="11"/>
            <color indexed="8"/>
            <rFont val="Helvetica Neue"/>
          </rPr>
          <t>von Kleist, Björn:
CO2-Wert</t>
        </r>
      </text>
    </comment>
    <comment ref="U150" authorId="1" shapeId="0" xr:uid="{00000000-0006-0000-0000-00003B070000}">
      <text>
        <r>
          <rPr>
            <sz val="11"/>
            <color indexed="8"/>
            <rFont val="Helvetica Neue"/>
          </rPr>
          <t>von Kleist, Björn:
CO2-Wert</t>
        </r>
      </text>
    </comment>
    <comment ref="V150" authorId="1" shapeId="0" xr:uid="{00000000-0006-0000-0000-00003C070000}">
      <text>
        <r>
          <rPr>
            <sz val="11"/>
            <color indexed="8"/>
            <rFont val="Helvetica Neue"/>
          </rPr>
          <t>von Kleist, Björn:
CO2-Wert</t>
        </r>
      </text>
    </comment>
    <comment ref="W150" authorId="1" shapeId="0" xr:uid="{00000000-0006-0000-0000-00003D070000}">
      <text>
        <r>
          <rPr>
            <sz val="11"/>
            <color indexed="8"/>
            <rFont val="Helvetica Neue"/>
          </rPr>
          <t>von Kleist, Björn:
CO2-Wert</t>
        </r>
      </text>
    </comment>
    <comment ref="X150" authorId="1" shapeId="0" xr:uid="{00000000-0006-0000-0000-00003E070000}">
      <text>
        <r>
          <rPr>
            <sz val="11"/>
            <color indexed="8"/>
            <rFont val="Helvetica Neue"/>
          </rPr>
          <t>von Kleist, Björn:
CO2-Wert</t>
        </r>
      </text>
    </comment>
    <comment ref="Y150" authorId="1" shapeId="0" xr:uid="{00000000-0006-0000-0000-00003F070000}">
      <text>
        <r>
          <rPr>
            <sz val="11"/>
            <color indexed="8"/>
            <rFont val="Helvetica Neue"/>
          </rPr>
          <t>von Kleist, Björn:
CO2-Wert</t>
        </r>
      </text>
    </comment>
    <comment ref="Z150" authorId="1" shapeId="0" xr:uid="{00000000-0006-0000-0000-000040070000}">
      <text>
        <r>
          <rPr>
            <sz val="11"/>
            <color indexed="8"/>
            <rFont val="Helvetica Neue"/>
          </rPr>
          <t>von Kleist, Björn:
CO2-Wert</t>
        </r>
      </text>
    </comment>
    <comment ref="I151" authorId="2" shapeId="0" xr:uid="{00000000-0006-0000-0000-000041070000}">
      <text>
        <r>
          <rPr>
            <sz val="11"/>
            <color indexed="8"/>
            <rFont val="Helvetica Neue"/>
          </rPr>
          <t>Gairola, Krishan:
Textfeld</t>
        </r>
      </text>
    </comment>
    <comment ref="J151" authorId="2" shapeId="0" xr:uid="{00000000-0006-0000-0000-000042070000}">
      <text>
        <r>
          <rPr>
            <sz val="11"/>
            <color indexed="8"/>
            <rFont val="Helvetica Neue"/>
          </rPr>
          <t>Gairola, Krishan:
Textfeld</t>
        </r>
      </text>
    </comment>
    <comment ref="K151" authorId="2" shapeId="0" xr:uid="{00000000-0006-0000-0000-000043070000}">
      <text>
        <r>
          <rPr>
            <sz val="11"/>
            <color indexed="8"/>
            <rFont val="Helvetica Neue"/>
          </rPr>
          <t>Gairola, Krishan:
Textfeld</t>
        </r>
      </text>
    </comment>
    <comment ref="L151" authorId="2" shapeId="0" xr:uid="{00000000-0006-0000-0000-000044070000}">
      <text>
        <r>
          <rPr>
            <sz val="11"/>
            <color indexed="8"/>
            <rFont val="Helvetica Neue"/>
          </rPr>
          <t>Gairola, Krishan:
Textfeld</t>
        </r>
      </text>
    </comment>
    <comment ref="M151" authorId="2" shapeId="0" xr:uid="{00000000-0006-0000-0000-000045070000}">
      <text>
        <r>
          <rPr>
            <sz val="11"/>
            <color indexed="8"/>
            <rFont val="Helvetica Neue"/>
          </rPr>
          <t>Gairola, Krishan:
Textfeld</t>
        </r>
      </text>
    </comment>
    <comment ref="N151" authorId="2" shapeId="0" xr:uid="{00000000-0006-0000-0000-000046070000}">
      <text>
        <r>
          <rPr>
            <sz val="11"/>
            <color indexed="8"/>
            <rFont val="Helvetica Neue"/>
          </rPr>
          <t>Gairola, Krishan:
Textfeld</t>
        </r>
      </text>
    </comment>
    <comment ref="O151" authorId="2" shapeId="0" xr:uid="{00000000-0006-0000-0000-000047070000}">
      <text>
        <r>
          <rPr>
            <sz val="11"/>
            <color indexed="8"/>
            <rFont val="Helvetica Neue"/>
          </rPr>
          <t>Gairola, Krishan:
Textfeld</t>
        </r>
      </text>
    </comment>
    <comment ref="P151" authorId="2" shapeId="0" xr:uid="{00000000-0006-0000-0000-000048070000}">
      <text>
        <r>
          <rPr>
            <sz val="11"/>
            <color indexed="8"/>
            <rFont val="Helvetica Neue"/>
          </rPr>
          <t>Gairola, Krishan:
Textfeld</t>
        </r>
      </text>
    </comment>
    <comment ref="Q151" authorId="2" shapeId="0" xr:uid="{00000000-0006-0000-0000-000049070000}">
      <text>
        <r>
          <rPr>
            <sz val="11"/>
            <color indexed="8"/>
            <rFont val="Helvetica Neue"/>
          </rPr>
          <t>Gairola, Krishan:
Textfeld</t>
        </r>
      </text>
    </comment>
    <comment ref="R151" authorId="2" shapeId="0" xr:uid="{00000000-0006-0000-0000-00004A070000}">
      <text>
        <r>
          <rPr>
            <sz val="11"/>
            <color indexed="8"/>
            <rFont val="Helvetica Neue"/>
          </rPr>
          <t>Gairola, Krishan:
Textfeld</t>
        </r>
      </text>
    </comment>
    <comment ref="S151" authorId="2" shapeId="0" xr:uid="{00000000-0006-0000-0000-00004B070000}">
      <text>
        <r>
          <rPr>
            <sz val="11"/>
            <color indexed="8"/>
            <rFont val="Helvetica Neue"/>
          </rPr>
          <t>Gairola, Krishan:
Textfeld</t>
        </r>
      </text>
    </comment>
    <comment ref="T151" authorId="2" shapeId="0" xr:uid="{00000000-0006-0000-0000-00004C070000}">
      <text>
        <r>
          <rPr>
            <sz val="11"/>
            <color indexed="8"/>
            <rFont val="Helvetica Neue"/>
          </rPr>
          <t>Gairola, Krishan:
Textfeld</t>
        </r>
      </text>
    </comment>
    <comment ref="U151" authorId="2" shapeId="0" xr:uid="{00000000-0006-0000-0000-00004D070000}">
      <text>
        <r>
          <rPr>
            <sz val="11"/>
            <color indexed="8"/>
            <rFont val="Helvetica Neue"/>
          </rPr>
          <t>Gairola, Krishan:
Textfeld</t>
        </r>
      </text>
    </comment>
    <comment ref="V151" authorId="2" shapeId="0" xr:uid="{00000000-0006-0000-0000-00004E070000}">
      <text>
        <r>
          <rPr>
            <sz val="11"/>
            <color indexed="8"/>
            <rFont val="Helvetica Neue"/>
          </rPr>
          <t>Gairola, Krishan:
Textfeld</t>
        </r>
      </text>
    </comment>
    <comment ref="W151" authorId="2" shapeId="0" xr:uid="{00000000-0006-0000-0000-00004F070000}">
      <text>
        <r>
          <rPr>
            <sz val="11"/>
            <color indexed="8"/>
            <rFont val="Helvetica Neue"/>
          </rPr>
          <t>Gairola, Krishan:
Textfeld</t>
        </r>
      </text>
    </comment>
    <comment ref="X151" authorId="2" shapeId="0" xr:uid="{00000000-0006-0000-0000-000050070000}">
      <text>
        <r>
          <rPr>
            <sz val="11"/>
            <color indexed="8"/>
            <rFont val="Helvetica Neue"/>
          </rPr>
          <t>Gairola, Krishan:
Textfeld</t>
        </r>
      </text>
    </comment>
    <comment ref="Y151" authorId="2" shapeId="0" xr:uid="{00000000-0006-0000-0000-000051070000}">
      <text>
        <r>
          <rPr>
            <sz val="11"/>
            <color indexed="8"/>
            <rFont val="Helvetica Neue"/>
          </rPr>
          <t>Gairola, Krishan:
Textfeld</t>
        </r>
      </text>
    </comment>
    <comment ref="Z151" authorId="2" shapeId="0" xr:uid="{00000000-0006-0000-0000-000052070000}">
      <text>
        <r>
          <rPr>
            <sz val="11"/>
            <color indexed="8"/>
            <rFont val="Helvetica Neue"/>
          </rPr>
          <t>Gairola, Krishan:
Textfeld</t>
        </r>
      </text>
    </comment>
    <comment ref="I152" authorId="1" shapeId="0" xr:uid="{00000000-0006-0000-0000-000053070000}">
      <text>
        <r>
          <rPr>
            <sz val="11"/>
            <color indexed="8"/>
            <rFont val="Helvetica Neue"/>
          </rPr>
          <t>von Kleist, Björn:
CO2-Wert</t>
        </r>
      </text>
    </comment>
    <comment ref="J152" authorId="1" shapeId="0" xr:uid="{00000000-0006-0000-0000-000054070000}">
      <text>
        <r>
          <rPr>
            <sz val="11"/>
            <color indexed="8"/>
            <rFont val="Helvetica Neue"/>
          </rPr>
          <t>von Kleist, Björn:
CO2-Wert</t>
        </r>
      </text>
    </comment>
    <comment ref="K152" authorId="1" shapeId="0" xr:uid="{00000000-0006-0000-0000-000055070000}">
      <text>
        <r>
          <rPr>
            <sz val="11"/>
            <color indexed="8"/>
            <rFont val="Helvetica Neue"/>
          </rPr>
          <t>von Kleist, Björn:
CO2-Wert</t>
        </r>
      </text>
    </comment>
    <comment ref="L152" authorId="1" shapeId="0" xr:uid="{00000000-0006-0000-0000-000056070000}">
      <text>
        <r>
          <rPr>
            <sz val="11"/>
            <color indexed="8"/>
            <rFont val="Helvetica Neue"/>
          </rPr>
          <t>von Kleist, Björn:
CO2-Wert</t>
        </r>
      </text>
    </comment>
    <comment ref="M152" authorId="1" shapeId="0" xr:uid="{00000000-0006-0000-0000-000057070000}">
      <text>
        <r>
          <rPr>
            <sz val="11"/>
            <color indexed="8"/>
            <rFont val="Helvetica Neue"/>
          </rPr>
          <t>von Kleist, Björn:
CO2-Wert</t>
        </r>
      </text>
    </comment>
    <comment ref="N152" authorId="1" shapeId="0" xr:uid="{00000000-0006-0000-0000-000058070000}">
      <text>
        <r>
          <rPr>
            <sz val="11"/>
            <color indexed="8"/>
            <rFont val="Helvetica Neue"/>
          </rPr>
          <t>von Kleist, Björn:
CO2-Wert</t>
        </r>
      </text>
    </comment>
    <comment ref="O152" authorId="1" shapeId="0" xr:uid="{00000000-0006-0000-0000-000059070000}">
      <text>
        <r>
          <rPr>
            <sz val="11"/>
            <color indexed="8"/>
            <rFont val="Helvetica Neue"/>
          </rPr>
          <t>von Kleist, Björn:
CO2-Wert</t>
        </r>
      </text>
    </comment>
    <comment ref="P152" authorId="1" shapeId="0" xr:uid="{00000000-0006-0000-0000-00005A070000}">
      <text>
        <r>
          <rPr>
            <sz val="11"/>
            <color indexed="8"/>
            <rFont val="Helvetica Neue"/>
          </rPr>
          <t>von Kleist, Björn:
CO2-Wert</t>
        </r>
      </text>
    </comment>
    <comment ref="Q152" authorId="1" shapeId="0" xr:uid="{00000000-0006-0000-0000-00005B070000}">
      <text>
        <r>
          <rPr>
            <sz val="11"/>
            <color indexed="8"/>
            <rFont val="Helvetica Neue"/>
          </rPr>
          <t>von Kleist, Björn:
CO2-Wert</t>
        </r>
      </text>
    </comment>
    <comment ref="R152" authorId="1" shapeId="0" xr:uid="{00000000-0006-0000-0000-00005C070000}">
      <text>
        <r>
          <rPr>
            <sz val="11"/>
            <color indexed="8"/>
            <rFont val="Helvetica Neue"/>
          </rPr>
          <t>von Kleist, Björn:
CO2-Wert</t>
        </r>
      </text>
    </comment>
    <comment ref="S152" authorId="1" shapeId="0" xr:uid="{00000000-0006-0000-0000-00005D070000}">
      <text>
        <r>
          <rPr>
            <sz val="11"/>
            <color indexed="8"/>
            <rFont val="Helvetica Neue"/>
          </rPr>
          <t>von Kleist, Björn:
CO2-Wert</t>
        </r>
      </text>
    </comment>
    <comment ref="T152" authorId="1" shapeId="0" xr:uid="{00000000-0006-0000-0000-00005E070000}">
      <text>
        <r>
          <rPr>
            <sz val="11"/>
            <color indexed="8"/>
            <rFont val="Helvetica Neue"/>
          </rPr>
          <t>von Kleist, Björn:
CO2-Wert</t>
        </r>
      </text>
    </comment>
    <comment ref="U152" authorId="1" shapeId="0" xr:uid="{00000000-0006-0000-0000-00005F070000}">
      <text>
        <r>
          <rPr>
            <sz val="11"/>
            <color indexed="8"/>
            <rFont val="Helvetica Neue"/>
          </rPr>
          <t>von Kleist, Björn:
CO2-Wert</t>
        </r>
      </text>
    </comment>
    <comment ref="V152" authorId="1" shapeId="0" xr:uid="{00000000-0006-0000-0000-000060070000}">
      <text>
        <r>
          <rPr>
            <sz val="11"/>
            <color indexed="8"/>
            <rFont val="Helvetica Neue"/>
          </rPr>
          <t>von Kleist, Björn:
CO2-Wert</t>
        </r>
      </text>
    </comment>
    <comment ref="W152" authorId="1" shapeId="0" xr:uid="{00000000-0006-0000-0000-000061070000}">
      <text>
        <r>
          <rPr>
            <sz val="11"/>
            <color indexed="8"/>
            <rFont val="Helvetica Neue"/>
          </rPr>
          <t>von Kleist, Björn:
CO2-Wert</t>
        </r>
      </text>
    </comment>
    <comment ref="X152" authorId="1" shapeId="0" xr:uid="{00000000-0006-0000-0000-000062070000}">
      <text>
        <r>
          <rPr>
            <sz val="11"/>
            <color indexed="8"/>
            <rFont val="Helvetica Neue"/>
          </rPr>
          <t>von Kleist, Björn:
CO2-Wert</t>
        </r>
      </text>
    </comment>
    <comment ref="Y152" authorId="1" shapeId="0" xr:uid="{00000000-0006-0000-0000-000063070000}">
      <text>
        <r>
          <rPr>
            <sz val="11"/>
            <color indexed="8"/>
            <rFont val="Helvetica Neue"/>
          </rPr>
          <t>von Kleist, Björn:
CO2-Wert</t>
        </r>
      </text>
    </comment>
    <comment ref="Z152" authorId="1" shapeId="0" xr:uid="{00000000-0006-0000-0000-000064070000}">
      <text>
        <r>
          <rPr>
            <sz val="11"/>
            <color indexed="8"/>
            <rFont val="Helvetica Neue"/>
          </rPr>
          <t>von Kleist, Björn:
CO2-Wert</t>
        </r>
      </text>
    </comment>
    <comment ref="I153" authorId="2" shapeId="0" xr:uid="{00000000-0006-0000-0000-000065070000}">
      <text>
        <r>
          <rPr>
            <sz val="11"/>
            <color indexed="8"/>
            <rFont val="Helvetica Neue"/>
          </rPr>
          <t>Gairola, Krishan:
Textfeld</t>
        </r>
      </text>
    </comment>
    <comment ref="J153" authorId="2" shapeId="0" xr:uid="{00000000-0006-0000-0000-000066070000}">
      <text>
        <r>
          <rPr>
            <sz val="11"/>
            <color indexed="8"/>
            <rFont val="Helvetica Neue"/>
          </rPr>
          <t>Gairola, Krishan:
Textfeld</t>
        </r>
      </text>
    </comment>
    <comment ref="K153" authorId="2" shapeId="0" xr:uid="{00000000-0006-0000-0000-000067070000}">
      <text>
        <r>
          <rPr>
            <sz val="11"/>
            <color indexed="8"/>
            <rFont val="Helvetica Neue"/>
          </rPr>
          <t>Gairola, Krishan:
Textfeld</t>
        </r>
      </text>
    </comment>
    <comment ref="L153" authorId="2" shapeId="0" xr:uid="{00000000-0006-0000-0000-000068070000}">
      <text>
        <r>
          <rPr>
            <sz val="11"/>
            <color indexed="8"/>
            <rFont val="Helvetica Neue"/>
          </rPr>
          <t>Gairola, Krishan:
Textfeld</t>
        </r>
      </text>
    </comment>
    <comment ref="M153" authorId="2" shapeId="0" xr:uid="{00000000-0006-0000-0000-000069070000}">
      <text>
        <r>
          <rPr>
            <sz val="11"/>
            <color indexed="8"/>
            <rFont val="Helvetica Neue"/>
          </rPr>
          <t>Gairola, Krishan:
Textfeld</t>
        </r>
      </text>
    </comment>
    <comment ref="N153" authorId="2" shapeId="0" xr:uid="{00000000-0006-0000-0000-00006A070000}">
      <text>
        <r>
          <rPr>
            <sz val="11"/>
            <color indexed="8"/>
            <rFont val="Helvetica Neue"/>
          </rPr>
          <t>Gairola, Krishan:
Textfeld</t>
        </r>
      </text>
    </comment>
    <comment ref="O153" authorId="2" shapeId="0" xr:uid="{00000000-0006-0000-0000-00006B070000}">
      <text>
        <r>
          <rPr>
            <sz val="11"/>
            <color indexed="8"/>
            <rFont val="Helvetica Neue"/>
          </rPr>
          <t>Gairola, Krishan:
Textfeld</t>
        </r>
      </text>
    </comment>
    <comment ref="P153" authorId="2" shapeId="0" xr:uid="{00000000-0006-0000-0000-00006C070000}">
      <text>
        <r>
          <rPr>
            <sz val="11"/>
            <color indexed="8"/>
            <rFont val="Helvetica Neue"/>
          </rPr>
          <t>Gairola, Krishan:
Textfeld</t>
        </r>
      </text>
    </comment>
    <comment ref="Q153" authorId="2" shapeId="0" xr:uid="{00000000-0006-0000-0000-00006D070000}">
      <text>
        <r>
          <rPr>
            <sz val="11"/>
            <color indexed="8"/>
            <rFont val="Helvetica Neue"/>
          </rPr>
          <t>Gairola, Krishan:
Textfeld</t>
        </r>
      </text>
    </comment>
    <comment ref="R153" authorId="2" shapeId="0" xr:uid="{00000000-0006-0000-0000-00006E070000}">
      <text>
        <r>
          <rPr>
            <sz val="11"/>
            <color indexed="8"/>
            <rFont val="Helvetica Neue"/>
          </rPr>
          <t>Gairola, Krishan:
Textfeld</t>
        </r>
      </text>
    </comment>
    <comment ref="S153" authorId="2" shapeId="0" xr:uid="{00000000-0006-0000-0000-00006F070000}">
      <text>
        <r>
          <rPr>
            <sz val="11"/>
            <color indexed="8"/>
            <rFont val="Helvetica Neue"/>
          </rPr>
          <t>Gairola, Krishan:
Textfeld</t>
        </r>
      </text>
    </comment>
    <comment ref="T153" authorId="2" shapeId="0" xr:uid="{00000000-0006-0000-0000-000070070000}">
      <text>
        <r>
          <rPr>
            <sz val="11"/>
            <color indexed="8"/>
            <rFont val="Helvetica Neue"/>
          </rPr>
          <t>Gairola, Krishan:
Textfeld</t>
        </r>
      </text>
    </comment>
    <comment ref="U153" authorId="2" shapeId="0" xr:uid="{00000000-0006-0000-0000-000071070000}">
      <text>
        <r>
          <rPr>
            <sz val="11"/>
            <color indexed="8"/>
            <rFont val="Helvetica Neue"/>
          </rPr>
          <t>Gairola, Krishan:
Textfeld</t>
        </r>
      </text>
    </comment>
    <comment ref="V153" authorId="2" shapeId="0" xr:uid="{00000000-0006-0000-0000-000072070000}">
      <text>
        <r>
          <rPr>
            <sz val="11"/>
            <color indexed="8"/>
            <rFont val="Helvetica Neue"/>
          </rPr>
          <t>Gairola, Krishan:
Textfeld</t>
        </r>
      </text>
    </comment>
    <comment ref="W153" authorId="2" shapeId="0" xr:uid="{00000000-0006-0000-0000-000073070000}">
      <text>
        <r>
          <rPr>
            <sz val="11"/>
            <color indexed="8"/>
            <rFont val="Helvetica Neue"/>
          </rPr>
          <t>Gairola, Krishan:
Textfeld</t>
        </r>
      </text>
    </comment>
    <comment ref="X153" authorId="2" shapeId="0" xr:uid="{00000000-0006-0000-0000-000074070000}">
      <text>
        <r>
          <rPr>
            <sz val="11"/>
            <color indexed="8"/>
            <rFont val="Helvetica Neue"/>
          </rPr>
          <t>Gairola, Krishan:
Textfeld</t>
        </r>
      </text>
    </comment>
    <comment ref="Y153" authorId="2" shapeId="0" xr:uid="{00000000-0006-0000-0000-000075070000}">
      <text>
        <r>
          <rPr>
            <sz val="11"/>
            <color indexed="8"/>
            <rFont val="Helvetica Neue"/>
          </rPr>
          <t>Gairola, Krishan:
Textfeld</t>
        </r>
      </text>
    </comment>
    <comment ref="Z153" authorId="2" shapeId="0" xr:uid="{00000000-0006-0000-0000-000076070000}">
      <text>
        <r>
          <rPr>
            <sz val="11"/>
            <color indexed="8"/>
            <rFont val="Helvetica Neue"/>
          </rPr>
          <t>Gairola, Krishan:
Textfeld</t>
        </r>
      </text>
    </comment>
    <comment ref="I154" authorId="1" shapeId="0" xr:uid="{00000000-0006-0000-0000-000077070000}">
      <text>
        <r>
          <rPr>
            <sz val="11"/>
            <color indexed="8"/>
            <rFont val="Helvetica Neue"/>
          </rPr>
          <t>von Kleist, Björn:
CO2-Wert</t>
        </r>
      </text>
    </comment>
    <comment ref="J154" authorId="1" shapeId="0" xr:uid="{00000000-0006-0000-0000-000078070000}">
      <text>
        <r>
          <rPr>
            <sz val="11"/>
            <color indexed="8"/>
            <rFont val="Helvetica Neue"/>
          </rPr>
          <t>von Kleist, Björn:
CO2-Wert</t>
        </r>
      </text>
    </comment>
    <comment ref="K154" authorId="1" shapeId="0" xr:uid="{00000000-0006-0000-0000-000079070000}">
      <text>
        <r>
          <rPr>
            <sz val="11"/>
            <color indexed="8"/>
            <rFont val="Helvetica Neue"/>
          </rPr>
          <t>von Kleist, Björn:
CO2-Wert</t>
        </r>
      </text>
    </comment>
    <comment ref="L154" authorId="1" shapeId="0" xr:uid="{00000000-0006-0000-0000-00007A070000}">
      <text>
        <r>
          <rPr>
            <sz val="11"/>
            <color indexed="8"/>
            <rFont val="Helvetica Neue"/>
          </rPr>
          <t>von Kleist, Björn:
CO2-Wert</t>
        </r>
      </text>
    </comment>
    <comment ref="M154" authorId="1" shapeId="0" xr:uid="{00000000-0006-0000-0000-00007B070000}">
      <text>
        <r>
          <rPr>
            <sz val="11"/>
            <color indexed="8"/>
            <rFont val="Helvetica Neue"/>
          </rPr>
          <t>von Kleist, Björn:
CO2-Wert</t>
        </r>
      </text>
    </comment>
    <comment ref="N154" authorId="1" shapeId="0" xr:uid="{00000000-0006-0000-0000-00007C070000}">
      <text>
        <r>
          <rPr>
            <sz val="11"/>
            <color indexed="8"/>
            <rFont val="Helvetica Neue"/>
          </rPr>
          <t>von Kleist, Björn:
CO2-Wert</t>
        </r>
      </text>
    </comment>
    <comment ref="O154" authorId="1" shapeId="0" xr:uid="{00000000-0006-0000-0000-00007D070000}">
      <text>
        <r>
          <rPr>
            <sz val="11"/>
            <color indexed="8"/>
            <rFont val="Helvetica Neue"/>
          </rPr>
          <t>von Kleist, Björn:
CO2-Wert</t>
        </r>
      </text>
    </comment>
    <comment ref="P154" authorId="1" shapeId="0" xr:uid="{00000000-0006-0000-0000-00007E070000}">
      <text>
        <r>
          <rPr>
            <sz val="11"/>
            <color indexed="8"/>
            <rFont val="Helvetica Neue"/>
          </rPr>
          <t>von Kleist, Björn:
CO2-Wert</t>
        </r>
      </text>
    </comment>
    <comment ref="Q154" authorId="1" shapeId="0" xr:uid="{00000000-0006-0000-0000-00007F070000}">
      <text>
        <r>
          <rPr>
            <sz val="11"/>
            <color indexed="8"/>
            <rFont val="Helvetica Neue"/>
          </rPr>
          <t>von Kleist, Björn:
CO2-Wert</t>
        </r>
      </text>
    </comment>
    <comment ref="R154" authorId="1" shapeId="0" xr:uid="{00000000-0006-0000-0000-000080070000}">
      <text>
        <r>
          <rPr>
            <sz val="11"/>
            <color indexed="8"/>
            <rFont val="Helvetica Neue"/>
          </rPr>
          <t>von Kleist, Björn:
CO2-Wert</t>
        </r>
      </text>
    </comment>
    <comment ref="S154" authorId="1" shapeId="0" xr:uid="{00000000-0006-0000-0000-000081070000}">
      <text>
        <r>
          <rPr>
            <sz val="11"/>
            <color indexed="8"/>
            <rFont val="Helvetica Neue"/>
          </rPr>
          <t>von Kleist, Björn:
CO2-Wert</t>
        </r>
      </text>
    </comment>
    <comment ref="T154" authorId="1" shapeId="0" xr:uid="{00000000-0006-0000-0000-000082070000}">
      <text>
        <r>
          <rPr>
            <sz val="11"/>
            <color indexed="8"/>
            <rFont val="Helvetica Neue"/>
          </rPr>
          <t>von Kleist, Björn:
CO2-Wert</t>
        </r>
      </text>
    </comment>
    <comment ref="U154" authorId="1" shapeId="0" xr:uid="{00000000-0006-0000-0000-000083070000}">
      <text>
        <r>
          <rPr>
            <sz val="11"/>
            <color indexed="8"/>
            <rFont val="Helvetica Neue"/>
          </rPr>
          <t>von Kleist, Björn:
CO2-Wert</t>
        </r>
      </text>
    </comment>
    <comment ref="V154" authorId="1" shapeId="0" xr:uid="{00000000-0006-0000-0000-000084070000}">
      <text>
        <r>
          <rPr>
            <sz val="11"/>
            <color indexed="8"/>
            <rFont val="Helvetica Neue"/>
          </rPr>
          <t>von Kleist, Björn:
CO2-Wert</t>
        </r>
      </text>
    </comment>
    <comment ref="W154" authorId="1" shapeId="0" xr:uid="{00000000-0006-0000-0000-000085070000}">
      <text>
        <r>
          <rPr>
            <sz val="11"/>
            <color indexed="8"/>
            <rFont val="Helvetica Neue"/>
          </rPr>
          <t>von Kleist, Björn:
CO2-Wert</t>
        </r>
      </text>
    </comment>
    <comment ref="X154" authorId="1" shapeId="0" xr:uid="{00000000-0006-0000-0000-000086070000}">
      <text>
        <r>
          <rPr>
            <sz val="11"/>
            <color indexed="8"/>
            <rFont val="Helvetica Neue"/>
          </rPr>
          <t>von Kleist, Björn:
CO2-Wert</t>
        </r>
      </text>
    </comment>
    <comment ref="Y154" authorId="1" shapeId="0" xr:uid="{00000000-0006-0000-0000-000087070000}">
      <text>
        <r>
          <rPr>
            <sz val="11"/>
            <color indexed="8"/>
            <rFont val="Helvetica Neue"/>
          </rPr>
          <t>von Kleist, Björn:
CO2-Wert</t>
        </r>
      </text>
    </comment>
    <comment ref="Z154" authorId="1" shapeId="0" xr:uid="{00000000-0006-0000-0000-000088070000}">
      <text>
        <r>
          <rPr>
            <sz val="11"/>
            <color indexed="8"/>
            <rFont val="Helvetica Neue"/>
          </rPr>
          <t>von Kleist, Björn:
CO2-Wert</t>
        </r>
      </text>
    </comment>
    <comment ref="I155" authorId="2" shapeId="0" xr:uid="{00000000-0006-0000-0000-000089070000}">
      <text>
        <r>
          <rPr>
            <sz val="11"/>
            <color indexed="8"/>
            <rFont val="Helvetica Neue"/>
          </rPr>
          <t>Gairola, Krishan:
Textfeld</t>
        </r>
      </text>
    </comment>
    <comment ref="J155" authorId="2" shapeId="0" xr:uid="{00000000-0006-0000-0000-00008A070000}">
      <text>
        <r>
          <rPr>
            <sz val="11"/>
            <color indexed="8"/>
            <rFont val="Helvetica Neue"/>
          </rPr>
          <t>Gairola, Krishan:
Textfeld</t>
        </r>
      </text>
    </comment>
    <comment ref="K155" authorId="2" shapeId="0" xr:uid="{00000000-0006-0000-0000-00008B070000}">
      <text>
        <r>
          <rPr>
            <sz val="11"/>
            <color indexed="8"/>
            <rFont val="Helvetica Neue"/>
          </rPr>
          <t>Gairola, Krishan:
Textfeld</t>
        </r>
      </text>
    </comment>
    <comment ref="L155" authorId="2" shapeId="0" xr:uid="{00000000-0006-0000-0000-00008C070000}">
      <text>
        <r>
          <rPr>
            <sz val="11"/>
            <color indexed="8"/>
            <rFont val="Helvetica Neue"/>
          </rPr>
          <t>Gairola, Krishan:
Textfeld</t>
        </r>
      </text>
    </comment>
    <comment ref="M155" authorId="2" shapeId="0" xr:uid="{00000000-0006-0000-0000-00008D070000}">
      <text>
        <r>
          <rPr>
            <sz val="11"/>
            <color indexed="8"/>
            <rFont val="Helvetica Neue"/>
          </rPr>
          <t>Gairola, Krishan:
Textfeld</t>
        </r>
      </text>
    </comment>
    <comment ref="N155" authorId="2" shapeId="0" xr:uid="{00000000-0006-0000-0000-00008E070000}">
      <text>
        <r>
          <rPr>
            <sz val="11"/>
            <color indexed="8"/>
            <rFont val="Helvetica Neue"/>
          </rPr>
          <t>Gairola, Krishan:
Textfeld</t>
        </r>
      </text>
    </comment>
    <comment ref="O155" authorId="2" shapeId="0" xr:uid="{00000000-0006-0000-0000-00008F070000}">
      <text>
        <r>
          <rPr>
            <sz val="11"/>
            <color indexed="8"/>
            <rFont val="Helvetica Neue"/>
          </rPr>
          <t>Gairola, Krishan:
Textfeld</t>
        </r>
      </text>
    </comment>
    <comment ref="P155" authorId="2" shapeId="0" xr:uid="{00000000-0006-0000-0000-000090070000}">
      <text>
        <r>
          <rPr>
            <sz val="11"/>
            <color indexed="8"/>
            <rFont val="Helvetica Neue"/>
          </rPr>
          <t>Gairola, Krishan:
Textfeld</t>
        </r>
      </text>
    </comment>
    <comment ref="Q155" authorId="2" shapeId="0" xr:uid="{00000000-0006-0000-0000-000091070000}">
      <text>
        <r>
          <rPr>
            <sz val="11"/>
            <color indexed="8"/>
            <rFont val="Helvetica Neue"/>
          </rPr>
          <t>Gairola, Krishan:
Textfeld</t>
        </r>
      </text>
    </comment>
    <comment ref="R155" authorId="2" shapeId="0" xr:uid="{00000000-0006-0000-0000-000092070000}">
      <text>
        <r>
          <rPr>
            <sz val="11"/>
            <color indexed="8"/>
            <rFont val="Helvetica Neue"/>
          </rPr>
          <t>Gairola, Krishan:
Textfeld</t>
        </r>
      </text>
    </comment>
    <comment ref="S155" authorId="2" shapeId="0" xr:uid="{00000000-0006-0000-0000-000093070000}">
      <text>
        <r>
          <rPr>
            <sz val="11"/>
            <color indexed="8"/>
            <rFont val="Helvetica Neue"/>
          </rPr>
          <t>Gairola, Krishan:
Textfeld</t>
        </r>
      </text>
    </comment>
    <comment ref="T155" authorId="2" shapeId="0" xr:uid="{00000000-0006-0000-0000-000094070000}">
      <text>
        <r>
          <rPr>
            <sz val="11"/>
            <color indexed="8"/>
            <rFont val="Helvetica Neue"/>
          </rPr>
          <t>Gairola, Krishan:
Textfeld</t>
        </r>
      </text>
    </comment>
    <comment ref="U155" authorId="2" shapeId="0" xr:uid="{00000000-0006-0000-0000-000095070000}">
      <text>
        <r>
          <rPr>
            <sz val="11"/>
            <color indexed="8"/>
            <rFont val="Helvetica Neue"/>
          </rPr>
          <t>Gairola, Krishan:
Textfeld</t>
        </r>
      </text>
    </comment>
    <comment ref="V155" authorId="2" shapeId="0" xr:uid="{00000000-0006-0000-0000-000096070000}">
      <text>
        <r>
          <rPr>
            <sz val="11"/>
            <color indexed="8"/>
            <rFont val="Helvetica Neue"/>
          </rPr>
          <t>Gairola, Krishan:
Textfeld</t>
        </r>
      </text>
    </comment>
    <comment ref="W155" authorId="2" shapeId="0" xr:uid="{00000000-0006-0000-0000-000097070000}">
      <text>
        <r>
          <rPr>
            <sz val="11"/>
            <color indexed="8"/>
            <rFont val="Helvetica Neue"/>
          </rPr>
          <t>Gairola, Krishan:
Textfeld</t>
        </r>
      </text>
    </comment>
    <comment ref="X155" authorId="2" shapeId="0" xr:uid="{00000000-0006-0000-0000-000098070000}">
      <text>
        <r>
          <rPr>
            <sz val="11"/>
            <color indexed="8"/>
            <rFont val="Helvetica Neue"/>
          </rPr>
          <t>Gairola, Krishan:
Textfeld</t>
        </r>
      </text>
    </comment>
    <comment ref="Y155" authorId="2" shapeId="0" xr:uid="{00000000-0006-0000-0000-000099070000}">
      <text>
        <r>
          <rPr>
            <sz val="11"/>
            <color indexed="8"/>
            <rFont val="Helvetica Neue"/>
          </rPr>
          <t>Gairola, Krishan:
Textfeld</t>
        </r>
      </text>
    </comment>
    <comment ref="Z155" authorId="2" shapeId="0" xr:uid="{00000000-0006-0000-0000-00009A070000}">
      <text>
        <r>
          <rPr>
            <sz val="11"/>
            <color indexed="8"/>
            <rFont val="Helvetica Neue"/>
          </rPr>
          <t>Gairola, Krishan:
Textfeld</t>
        </r>
      </text>
    </comment>
    <comment ref="I156" authorId="1" shapeId="0" xr:uid="{00000000-0006-0000-0000-00009B070000}">
      <text>
        <r>
          <rPr>
            <sz val="11"/>
            <color indexed="8"/>
            <rFont val="Helvetica Neue"/>
          </rPr>
          <t>von Kleist, Björn:
CO2-Wert</t>
        </r>
      </text>
    </comment>
    <comment ref="J156" authorId="1" shapeId="0" xr:uid="{00000000-0006-0000-0000-00009C070000}">
      <text>
        <r>
          <rPr>
            <sz val="11"/>
            <color indexed="8"/>
            <rFont val="Helvetica Neue"/>
          </rPr>
          <t>von Kleist, Björn:
CO2-Wert</t>
        </r>
      </text>
    </comment>
    <comment ref="K156" authorId="1" shapeId="0" xr:uid="{00000000-0006-0000-0000-00009D070000}">
      <text>
        <r>
          <rPr>
            <sz val="11"/>
            <color indexed="8"/>
            <rFont val="Helvetica Neue"/>
          </rPr>
          <t>von Kleist, Björn:
CO2-Wert</t>
        </r>
      </text>
    </comment>
    <comment ref="L156" authorId="1" shapeId="0" xr:uid="{00000000-0006-0000-0000-00009E070000}">
      <text>
        <r>
          <rPr>
            <sz val="11"/>
            <color indexed="8"/>
            <rFont val="Helvetica Neue"/>
          </rPr>
          <t>von Kleist, Björn:
CO2-Wert</t>
        </r>
      </text>
    </comment>
    <comment ref="M156" authorId="1" shapeId="0" xr:uid="{00000000-0006-0000-0000-00009F070000}">
      <text>
        <r>
          <rPr>
            <sz val="11"/>
            <color indexed="8"/>
            <rFont val="Helvetica Neue"/>
          </rPr>
          <t>von Kleist, Björn:
CO2-Wert</t>
        </r>
      </text>
    </comment>
    <comment ref="N156" authorId="1" shapeId="0" xr:uid="{00000000-0006-0000-0000-0000A0070000}">
      <text>
        <r>
          <rPr>
            <sz val="11"/>
            <color indexed="8"/>
            <rFont val="Helvetica Neue"/>
          </rPr>
          <t>von Kleist, Björn:
CO2-Wert</t>
        </r>
      </text>
    </comment>
    <comment ref="O156" authorId="1" shapeId="0" xr:uid="{00000000-0006-0000-0000-0000A1070000}">
      <text>
        <r>
          <rPr>
            <sz val="11"/>
            <color indexed="8"/>
            <rFont val="Helvetica Neue"/>
          </rPr>
          <t>von Kleist, Björn:
CO2-Wert</t>
        </r>
      </text>
    </comment>
    <comment ref="P156" authorId="1" shapeId="0" xr:uid="{00000000-0006-0000-0000-0000A2070000}">
      <text>
        <r>
          <rPr>
            <sz val="11"/>
            <color indexed="8"/>
            <rFont val="Helvetica Neue"/>
          </rPr>
          <t>von Kleist, Björn:
CO2-Wert</t>
        </r>
      </text>
    </comment>
    <comment ref="Q156" authorId="1" shapeId="0" xr:uid="{00000000-0006-0000-0000-0000A3070000}">
      <text>
        <r>
          <rPr>
            <sz val="11"/>
            <color indexed="8"/>
            <rFont val="Helvetica Neue"/>
          </rPr>
          <t>von Kleist, Björn:
CO2-Wert</t>
        </r>
      </text>
    </comment>
    <comment ref="R156" authorId="1" shapeId="0" xr:uid="{00000000-0006-0000-0000-0000A4070000}">
      <text>
        <r>
          <rPr>
            <sz val="11"/>
            <color indexed="8"/>
            <rFont val="Helvetica Neue"/>
          </rPr>
          <t>von Kleist, Björn:
CO2-Wert</t>
        </r>
      </text>
    </comment>
    <comment ref="S156" authorId="1" shapeId="0" xr:uid="{00000000-0006-0000-0000-0000A5070000}">
      <text>
        <r>
          <rPr>
            <sz val="11"/>
            <color indexed="8"/>
            <rFont val="Helvetica Neue"/>
          </rPr>
          <t>von Kleist, Björn:
CO2-Wert</t>
        </r>
      </text>
    </comment>
    <comment ref="T156" authorId="1" shapeId="0" xr:uid="{00000000-0006-0000-0000-0000A6070000}">
      <text>
        <r>
          <rPr>
            <sz val="11"/>
            <color indexed="8"/>
            <rFont val="Helvetica Neue"/>
          </rPr>
          <t>von Kleist, Björn:
CO2-Wert</t>
        </r>
      </text>
    </comment>
    <comment ref="U156" authorId="1" shapeId="0" xr:uid="{00000000-0006-0000-0000-0000A7070000}">
      <text>
        <r>
          <rPr>
            <sz val="11"/>
            <color indexed="8"/>
            <rFont val="Helvetica Neue"/>
          </rPr>
          <t>von Kleist, Björn:
CO2-Wert</t>
        </r>
      </text>
    </comment>
    <comment ref="V156" authorId="1" shapeId="0" xr:uid="{00000000-0006-0000-0000-0000A8070000}">
      <text>
        <r>
          <rPr>
            <sz val="11"/>
            <color indexed="8"/>
            <rFont val="Helvetica Neue"/>
          </rPr>
          <t>von Kleist, Björn:
CO2-Wert</t>
        </r>
      </text>
    </comment>
    <comment ref="W156" authorId="1" shapeId="0" xr:uid="{00000000-0006-0000-0000-0000A9070000}">
      <text>
        <r>
          <rPr>
            <sz val="11"/>
            <color indexed="8"/>
            <rFont val="Helvetica Neue"/>
          </rPr>
          <t>von Kleist, Björn:
CO2-Wert</t>
        </r>
      </text>
    </comment>
    <comment ref="X156" authorId="1" shapeId="0" xr:uid="{00000000-0006-0000-0000-0000AA070000}">
      <text>
        <r>
          <rPr>
            <sz val="11"/>
            <color indexed="8"/>
            <rFont val="Helvetica Neue"/>
          </rPr>
          <t>von Kleist, Björn:
CO2-Wert</t>
        </r>
      </text>
    </comment>
    <comment ref="Y156" authorId="1" shapeId="0" xr:uid="{00000000-0006-0000-0000-0000AB070000}">
      <text>
        <r>
          <rPr>
            <sz val="11"/>
            <color indexed="8"/>
            <rFont val="Helvetica Neue"/>
          </rPr>
          <t>von Kleist, Björn:
CO2-Wert</t>
        </r>
      </text>
    </comment>
    <comment ref="Z156" authorId="1" shapeId="0" xr:uid="{00000000-0006-0000-0000-0000AC070000}">
      <text>
        <r>
          <rPr>
            <sz val="11"/>
            <color indexed="8"/>
            <rFont val="Helvetica Neue"/>
          </rPr>
          <t>von Kleist, Björn:
CO2-Wert</t>
        </r>
      </text>
    </comment>
    <comment ref="I157" authorId="2" shapeId="0" xr:uid="{00000000-0006-0000-0000-0000AD070000}">
      <text>
        <r>
          <rPr>
            <sz val="11"/>
            <color indexed="8"/>
            <rFont val="Helvetica Neue"/>
          </rPr>
          <t>Gairola, Krishan:
Textfeld</t>
        </r>
      </text>
    </comment>
    <comment ref="J157" authorId="2" shapeId="0" xr:uid="{00000000-0006-0000-0000-0000AE070000}">
      <text>
        <r>
          <rPr>
            <sz val="11"/>
            <color indexed="8"/>
            <rFont val="Helvetica Neue"/>
          </rPr>
          <t>Gairola, Krishan:
Textfeld</t>
        </r>
      </text>
    </comment>
    <comment ref="K157" authorId="2" shapeId="0" xr:uid="{00000000-0006-0000-0000-0000AF070000}">
      <text>
        <r>
          <rPr>
            <sz val="11"/>
            <color indexed="8"/>
            <rFont val="Helvetica Neue"/>
          </rPr>
          <t>Gairola, Krishan:
Textfeld</t>
        </r>
      </text>
    </comment>
    <comment ref="L157" authorId="2" shapeId="0" xr:uid="{00000000-0006-0000-0000-0000B0070000}">
      <text>
        <r>
          <rPr>
            <sz val="11"/>
            <color indexed="8"/>
            <rFont val="Helvetica Neue"/>
          </rPr>
          <t>Gairola, Krishan:
Textfeld</t>
        </r>
      </text>
    </comment>
    <comment ref="M157" authorId="2" shapeId="0" xr:uid="{00000000-0006-0000-0000-0000B1070000}">
      <text>
        <r>
          <rPr>
            <sz val="11"/>
            <color indexed="8"/>
            <rFont val="Helvetica Neue"/>
          </rPr>
          <t>Gairola, Krishan:
Textfeld</t>
        </r>
      </text>
    </comment>
    <comment ref="N157" authorId="2" shapeId="0" xr:uid="{00000000-0006-0000-0000-0000B2070000}">
      <text>
        <r>
          <rPr>
            <sz val="11"/>
            <color indexed="8"/>
            <rFont val="Helvetica Neue"/>
          </rPr>
          <t>Gairola, Krishan:
Textfeld</t>
        </r>
      </text>
    </comment>
    <comment ref="O157" authorId="2" shapeId="0" xr:uid="{00000000-0006-0000-0000-0000B3070000}">
      <text>
        <r>
          <rPr>
            <sz val="11"/>
            <color indexed="8"/>
            <rFont val="Helvetica Neue"/>
          </rPr>
          <t>Gairola, Krishan:
Textfeld</t>
        </r>
      </text>
    </comment>
    <comment ref="P157" authorId="2" shapeId="0" xr:uid="{00000000-0006-0000-0000-0000B4070000}">
      <text>
        <r>
          <rPr>
            <sz val="11"/>
            <color indexed="8"/>
            <rFont val="Helvetica Neue"/>
          </rPr>
          <t>Gairola, Krishan:
Textfeld</t>
        </r>
      </text>
    </comment>
    <comment ref="Q157" authorId="2" shapeId="0" xr:uid="{00000000-0006-0000-0000-0000B5070000}">
      <text>
        <r>
          <rPr>
            <sz val="11"/>
            <color indexed="8"/>
            <rFont val="Helvetica Neue"/>
          </rPr>
          <t>Gairola, Krishan:
Textfeld</t>
        </r>
      </text>
    </comment>
    <comment ref="R157" authorId="2" shapeId="0" xr:uid="{00000000-0006-0000-0000-0000B6070000}">
      <text>
        <r>
          <rPr>
            <sz val="11"/>
            <color indexed="8"/>
            <rFont val="Helvetica Neue"/>
          </rPr>
          <t>Gairola, Krishan:
Textfeld</t>
        </r>
      </text>
    </comment>
    <comment ref="S157" authorId="2" shapeId="0" xr:uid="{00000000-0006-0000-0000-0000B7070000}">
      <text>
        <r>
          <rPr>
            <sz val="11"/>
            <color indexed="8"/>
            <rFont val="Helvetica Neue"/>
          </rPr>
          <t>Gairola, Krishan:
Textfeld</t>
        </r>
      </text>
    </comment>
    <comment ref="T157" authorId="2" shapeId="0" xr:uid="{00000000-0006-0000-0000-0000B8070000}">
      <text>
        <r>
          <rPr>
            <sz val="11"/>
            <color indexed="8"/>
            <rFont val="Helvetica Neue"/>
          </rPr>
          <t>Gairola, Krishan:
Textfeld</t>
        </r>
      </text>
    </comment>
    <comment ref="U157" authorId="2" shapeId="0" xr:uid="{00000000-0006-0000-0000-0000B9070000}">
      <text>
        <r>
          <rPr>
            <sz val="11"/>
            <color indexed="8"/>
            <rFont val="Helvetica Neue"/>
          </rPr>
          <t>Gairola, Krishan:
Textfeld</t>
        </r>
      </text>
    </comment>
    <comment ref="V157" authorId="2" shapeId="0" xr:uid="{00000000-0006-0000-0000-0000BA070000}">
      <text>
        <r>
          <rPr>
            <sz val="11"/>
            <color indexed="8"/>
            <rFont val="Helvetica Neue"/>
          </rPr>
          <t>Gairola, Krishan:
Textfeld</t>
        </r>
      </text>
    </comment>
    <comment ref="W157" authorId="2" shapeId="0" xr:uid="{00000000-0006-0000-0000-0000BB070000}">
      <text>
        <r>
          <rPr>
            <sz val="11"/>
            <color indexed="8"/>
            <rFont val="Helvetica Neue"/>
          </rPr>
          <t>Gairola, Krishan:
Textfeld</t>
        </r>
      </text>
    </comment>
    <comment ref="X157" authorId="2" shapeId="0" xr:uid="{00000000-0006-0000-0000-0000BC070000}">
      <text>
        <r>
          <rPr>
            <sz val="11"/>
            <color indexed="8"/>
            <rFont val="Helvetica Neue"/>
          </rPr>
          <t>Gairola, Krishan:
Textfeld</t>
        </r>
      </text>
    </comment>
    <comment ref="Y157" authorId="2" shapeId="0" xr:uid="{00000000-0006-0000-0000-0000BD070000}">
      <text>
        <r>
          <rPr>
            <sz val="11"/>
            <color indexed="8"/>
            <rFont val="Helvetica Neue"/>
          </rPr>
          <t>Gairola, Krishan:
Textfeld</t>
        </r>
      </text>
    </comment>
    <comment ref="Z157" authorId="2" shapeId="0" xr:uid="{00000000-0006-0000-0000-0000BE070000}">
      <text>
        <r>
          <rPr>
            <sz val="11"/>
            <color indexed="8"/>
            <rFont val="Helvetica Neue"/>
          </rPr>
          <t>Gairola, Krishan:
Textfeld</t>
        </r>
      </text>
    </comment>
    <comment ref="I158" authorId="1" shapeId="0" xr:uid="{00000000-0006-0000-0000-0000BF070000}">
      <text>
        <r>
          <rPr>
            <sz val="11"/>
            <color indexed="8"/>
            <rFont val="Helvetica Neue"/>
          </rPr>
          <t>von Kleist, Björn:
CO2-Wert</t>
        </r>
      </text>
    </comment>
    <comment ref="J158" authorId="1" shapeId="0" xr:uid="{00000000-0006-0000-0000-0000C0070000}">
      <text>
        <r>
          <rPr>
            <sz val="11"/>
            <color indexed="8"/>
            <rFont val="Helvetica Neue"/>
          </rPr>
          <t>von Kleist, Björn:
CO2-Wert</t>
        </r>
      </text>
    </comment>
    <comment ref="K158" authorId="1" shapeId="0" xr:uid="{00000000-0006-0000-0000-0000C1070000}">
      <text>
        <r>
          <rPr>
            <sz val="11"/>
            <color indexed="8"/>
            <rFont val="Helvetica Neue"/>
          </rPr>
          <t>von Kleist, Björn:
CO2-Wert</t>
        </r>
      </text>
    </comment>
    <comment ref="L158" authorId="1" shapeId="0" xr:uid="{00000000-0006-0000-0000-0000C2070000}">
      <text>
        <r>
          <rPr>
            <sz val="11"/>
            <color indexed="8"/>
            <rFont val="Helvetica Neue"/>
          </rPr>
          <t>von Kleist, Björn:
CO2-Wert</t>
        </r>
      </text>
    </comment>
    <comment ref="M158" authorId="1" shapeId="0" xr:uid="{00000000-0006-0000-0000-0000C3070000}">
      <text>
        <r>
          <rPr>
            <sz val="11"/>
            <color indexed="8"/>
            <rFont val="Helvetica Neue"/>
          </rPr>
          <t>von Kleist, Björn:
CO2-Wert</t>
        </r>
      </text>
    </comment>
    <comment ref="N158" authorId="1" shapeId="0" xr:uid="{00000000-0006-0000-0000-0000C4070000}">
      <text>
        <r>
          <rPr>
            <sz val="11"/>
            <color indexed="8"/>
            <rFont val="Helvetica Neue"/>
          </rPr>
          <t>von Kleist, Björn:
CO2-Wert</t>
        </r>
      </text>
    </comment>
    <comment ref="O158" authorId="1" shapeId="0" xr:uid="{00000000-0006-0000-0000-0000C5070000}">
      <text>
        <r>
          <rPr>
            <sz val="11"/>
            <color indexed="8"/>
            <rFont val="Helvetica Neue"/>
          </rPr>
          <t>von Kleist, Björn:
CO2-Wert</t>
        </r>
      </text>
    </comment>
    <comment ref="P158" authorId="1" shapeId="0" xr:uid="{00000000-0006-0000-0000-0000C6070000}">
      <text>
        <r>
          <rPr>
            <sz val="11"/>
            <color indexed="8"/>
            <rFont val="Helvetica Neue"/>
          </rPr>
          <t>von Kleist, Björn:
CO2-Wert</t>
        </r>
      </text>
    </comment>
    <comment ref="Q158" authorId="1" shapeId="0" xr:uid="{00000000-0006-0000-0000-0000C7070000}">
      <text>
        <r>
          <rPr>
            <sz val="11"/>
            <color indexed="8"/>
            <rFont val="Helvetica Neue"/>
          </rPr>
          <t>von Kleist, Björn:
CO2-Wert</t>
        </r>
      </text>
    </comment>
    <comment ref="R158" authorId="1" shapeId="0" xr:uid="{00000000-0006-0000-0000-0000C8070000}">
      <text>
        <r>
          <rPr>
            <sz val="11"/>
            <color indexed="8"/>
            <rFont val="Helvetica Neue"/>
          </rPr>
          <t>von Kleist, Björn:
CO2-Wert</t>
        </r>
      </text>
    </comment>
    <comment ref="S158" authorId="1" shapeId="0" xr:uid="{00000000-0006-0000-0000-0000C9070000}">
      <text>
        <r>
          <rPr>
            <sz val="11"/>
            <color indexed="8"/>
            <rFont val="Helvetica Neue"/>
          </rPr>
          <t>von Kleist, Björn:
CO2-Wert</t>
        </r>
      </text>
    </comment>
    <comment ref="T158" authorId="1" shapeId="0" xr:uid="{00000000-0006-0000-0000-0000CA070000}">
      <text>
        <r>
          <rPr>
            <sz val="11"/>
            <color indexed="8"/>
            <rFont val="Helvetica Neue"/>
          </rPr>
          <t>von Kleist, Björn:
CO2-Wert</t>
        </r>
      </text>
    </comment>
    <comment ref="U158" authorId="1" shapeId="0" xr:uid="{00000000-0006-0000-0000-0000CB070000}">
      <text>
        <r>
          <rPr>
            <sz val="11"/>
            <color indexed="8"/>
            <rFont val="Helvetica Neue"/>
          </rPr>
          <t>von Kleist, Björn:
CO2-Wert</t>
        </r>
      </text>
    </comment>
    <comment ref="V158" authorId="1" shapeId="0" xr:uid="{00000000-0006-0000-0000-0000CC070000}">
      <text>
        <r>
          <rPr>
            <sz val="11"/>
            <color indexed="8"/>
            <rFont val="Helvetica Neue"/>
          </rPr>
          <t>von Kleist, Björn:
CO2-Wert</t>
        </r>
      </text>
    </comment>
    <comment ref="W158" authorId="1" shapeId="0" xr:uid="{00000000-0006-0000-0000-0000CD070000}">
      <text>
        <r>
          <rPr>
            <sz val="11"/>
            <color indexed="8"/>
            <rFont val="Helvetica Neue"/>
          </rPr>
          <t>von Kleist, Björn:
CO2-Wert</t>
        </r>
      </text>
    </comment>
    <comment ref="X158" authorId="1" shapeId="0" xr:uid="{00000000-0006-0000-0000-0000CE070000}">
      <text>
        <r>
          <rPr>
            <sz val="11"/>
            <color indexed="8"/>
            <rFont val="Helvetica Neue"/>
          </rPr>
          <t>von Kleist, Björn:
CO2-Wert</t>
        </r>
      </text>
    </comment>
    <comment ref="Y158" authorId="1" shapeId="0" xr:uid="{00000000-0006-0000-0000-0000CF070000}">
      <text>
        <r>
          <rPr>
            <sz val="11"/>
            <color indexed="8"/>
            <rFont val="Helvetica Neue"/>
          </rPr>
          <t>von Kleist, Björn:
CO2-Wert</t>
        </r>
      </text>
    </comment>
    <comment ref="Z158" authorId="1" shapeId="0" xr:uid="{00000000-0006-0000-0000-0000D0070000}">
      <text>
        <r>
          <rPr>
            <sz val="11"/>
            <color indexed="8"/>
            <rFont val="Helvetica Neue"/>
          </rPr>
          <t>von Kleist, Björn:
CO2-Wert</t>
        </r>
      </text>
    </comment>
    <comment ref="I159" authorId="2" shapeId="0" xr:uid="{00000000-0006-0000-0000-0000D1070000}">
      <text>
        <r>
          <rPr>
            <sz val="11"/>
            <color indexed="8"/>
            <rFont val="Helvetica Neue"/>
          </rPr>
          <t>Gairola, Krishan:
Textfeld</t>
        </r>
      </text>
    </comment>
    <comment ref="J159" authorId="2" shapeId="0" xr:uid="{00000000-0006-0000-0000-0000D2070000}">
      <text>
        <r>
          <rPr>
            <sz val="11"/>
            <color indexed="8"/>
            <rFont val="Helvetica Neue"/>
          </rPr>
          <t>Gairola, Krishan:
Textfeld</t>
        </r>
      </text>
    </comment>
    <comment ref="K159" authorId="2" shapeId="0" xr:uid="{00000000-0006-0000-0000-0000D3070000}">
      <text>
        <r>
          <rPr>
            <sz val="11"/>
            <color indexed="8"/>
            <rFont val="Helvetica Neue"/>
          </rPr>
          <t>Gairola, Krishan:
Textfeld</t>
        </r>
      </text>
    </comment>
    <comment ref="L159" authorId="2" shapeId="0" xr:uid="{00000000-0006-0000-0000-0000D4070000}">
      <text>
        <r>
          <rPr>
            <sz val="11"/>
            <color indexed="8"/>
            <rFont val="Helvetica Neue"/>
          </rPr>
          <t>Gairola, Krishan:
Textfeld</t>
        </r>
      </text>
    </comment>
    <comment ref="M159" authorId="2" shapeId="0" xr:uid="{00000000-0006-0000-0000-0000D5070000}">
      <text>
        <r>
          <rPr>
            <sz val="11"/>
            <color indexed="8"/>
            <rFont val="Helvetica Neue"/>
          </rPr>
          <t>Gairola, Krishan:
Textfeld</t>
        </r>
      </text>
    </comment>
    <comment ref="N159" authorId="2" shapeId="0" xr:uid="{00000000-0006-0000-0000-0000D6070000}">
      <text>
        <r>
          <rPr>
            <sz val="11"/>
            <color indexed="8"/>
            <rFont val="Helvetica Neue"/>
          </rPr>
          <t>Gairola, Krishan:
Textfeld</t>
        </r>
      </text>
    </comment>
    <comment ref="O159" authorId="2" shapeId="0" xr:uid="{00000000-0006-0000-0000-0000D7070000}">
      <text>
        <r>
          <rPr>
            <sz val="11"/>
            <color indexed="8"/>
            <rFont val="Helvetica Neue"/>
          </rPr>
          <t>Gairola, Krishan:
Textfeld</t>
        </r>
      </text>
    </comment>
    <comment ref="P159" authorId="2" shapeId="0" xr:uid="{00000000-0006-0000-0000-0000D8070000}">
      <text>
        <r>
          <rPr>
            <sz val="11"/>
            <color indexed="8"/>
            <rFont val="Helvetica Neue"/>
          </rPr>
          <t>Gairola, Krishan:
Textfeld</t>
        </r>
      </text>
    </comment>
    <comment ref="Q159" authorId="2" shapeId="0" xr:uid="{00000000-0006-0000-0000-0000D9070000}">
      <text>
        <r>
          <rPr>
            <sz val="11"/>
            <color indexed="8"/>
            <rFont val="Helvetica Neue"/>
          </rPr>
          <t>Gairola, Krishan:
Textfeld</t>
        </r>
      </text>
    </comment>
    <comment ref="R159" authorId="2" shapeId="0" xr:uid="{00000000-0006-0000-0000-0000DA070000}">
      <text>
        <r>
          <rPr>
            <sz val="11"/>
            <color indexed="8"/>
            <rFont val="Helvetica Neue"/>
          </rPr>
          <t>Gairola, Krishan:
Textfeld</t>
        </r>
      </text>
    </comment>
    <comment ref="S159" authorId="2" shapeId="0" xr:uid="{00000000-0006-0000-0000-0000DB070000}">
      <text>
        <r>
          <rPr>
            <sz val="11"/>
            <color indexed="8"/>
            <rFont val="Helvetica Neue"/>
          </rPr>
          <t>Gairola, Krishan:
Textfeld</t>
        </r>
      </text>
    </comment>
    <comment ref="T159" authorId="2" shapeId="0" xr:uid="{00000000-0006-0000-0000-0000DC070000}">
      <text>
        <r>
          <rPr>
            <sz val="11"/>
            <color indexed="8"/>
            <rFont val="Helvetica Neue"/>
          </rPr>
          <t>Gairola, Krishan:
Textfeld</t>
        </r>
      </text>
    </comment>
    <comment ref="U159" authorId="2" shapeId="0" xr:uid="{00000000-0006-0000-0000-0000DD070000}">
      <text>
        <r>
          <rPr>
            <sz val="11"/>
            <color indexed="8"/>
            <rFont val="Helvetica Neue"/>
          </rPr>
          <t>Gairola, Krishan:
Textfeld</t>
        </r>
      </text>
    </comment>
    <comment ref="V159" authorId="2" shapeId="0" xr:uid="{00000000-0006-0000-0000-0000DE070000}">
      <text>
        <r>
          <rPr>
            <sz val="11"/>
            <color indexed="8"/>
            <rFont val="Helvetica Neue"/>
          </rPr>
          <t>Gairola, Krishan:
Textfeld</t>
        </r>
      </text>
    </comment>
    <comment ref="W159" authorId="2" shapeId="0" xr:uid="{00000000-0006-0000-0000-0000DF070000}">
      <text>
        <r>
          <rPr>
            <sz val="11"/>
            <color indexed="8"/>
            <rFont val="Helvetica Neue"/>
          </rPr>
          <t>Gairola, Krishan:
Textfeld</t>
        </r>
      </text>
    </comment>
    <comment ref="X159" authorId="2" shapeId="0" xr:uid="{00000000-0006-0000-0000-0000E0070000}">
      <text>
        <r>
          <rPr>
            <sz val="11"/>
            <color indexed="8"/>
            <rFont val="Helvetica Neue"/>
          </rPr>
          <t>Gairola, Krishan:
Textfeld</t>
        </r>
      </text>
    </comment>
    <comment ref="Y159" authorId="2" shapeId="0" xr:uid="{00000000-0006-0000-0000-0000E1070000}">
      <text>
        <r>
          <rPr>
            <sz val="11"/>
            <color indexed="8"/>
            <rFont val="Helvetica Neue"/>
          </rPr>
          <t>Gairola, Krishan:
Textfeld</t>
        </r>
      </text>
    </comment>
    <comment ref="Z159" authorId="2" shapeId="0" xr:uid="{00000000-0006-0000-0000-0000E2070000}">
      <text>
        <r>
          <rPr>
            <sz val="11"/>
            <color indexed="8"/>
            <rFont val="Helvetica Neue"/>
          </rPr>
          <t>Gairola, Krishan:
Textfeld</t>
        </r>
      </text>
    </comment>
    <comment ref="I160" authorId="1" shapeId="0" xr:uid="{00000000-0006-0000-0000-0000E3070000}">
      <text>
        <r>
          <rPr>
            <sz val="11"/>
            <color indexed="8"/>
            <rFont val="Helvetica Neue"/>
          </rPr>
          <t>von Kleist, Björn:
CO2-Wert</t>
        </r>
      </text>
    </comment>
    <comment ref="J160" authorId="1" shapeId="0" xr:uid="{00000000-0006-0000-0000-0000E4070000}">
      <text>
        <r>
          <rPr>
            <sz val="11"/>
            <color indexed="8"/>
            <rFont val="Helvetica Neue"/>
          </rPr>
          <t>von Kleist, Björn:
CO2-Wert</t>
        </r>
      </text>
    </comment>
    <comment ref="K160" authorId="1" shapeId="0" xr:uid="{00000000-0006-0000-0000-0000E5070000}">
      <text>
        <r>
          <rPr>
            <sz val="11"/>
            <color indexed="8"/>
            <rFont val="Helvetica Neue"/>
          </rPr>
          <t>von Kleist, Björn:
CO2-Wert</t>
        </r>
      </text>
    </comment>
    <comment ref="L160" authorId="1" shapeId="0" xr:uid="{00000000-0006-0000-0000-0000E6070000}">
      <text>
        <r>
          <rPr>
            <sz val="11"/>
            <color indexed="8"/>
            <rFont val="Helvetica Neue"/>
          </rPr>
          <t>von Kleist, Björn:
CO2-Wert</t>
        </r>
      </text>
    </comment>
    <comment ref="M160" authorId="1" shapeId="0" xr:uid="{00000000-0006-0000-0000-0000E7070000}">
      <text>
        <r>
          <rPr>
            <sz val="11"/>
            <color indexed="8"/>
            <rFont val="Helvetica Neue"/>
          </rPr>
          <t>von Kleist, Björn:
CO2-Wert</t>
        </r>
      </text>
    </comment>
    <comment ref="N160" authorId="1" shapeId="0" xr:uid="{00000000-0006-0000-0000-0000E8070000}">
      <text>
        <r>
          <rPr>
            <sz val="11"/>
            <color indexed="8"/>
            <rFont val="Helvetica Neue"/>
          </rPr>
          <t>von Kleist, Björn:
CO2-Wert</t>
        </r>
      </text>
    </comment>
    <comment ref="O160" authorId="1" shapeId="0" xr:uid="{00000000-0006-0000-0000-0000E9070000}">
      <text>
        <r>
          <rPr>
            <sz val="11"/>
            <color indexed="8"/>
            <rFont val="Helvetica Neue"/>
          </rPr>
          <t>von Kleist, Björn:
CO2-Wert</t>
        </r>
      </text>
    </comment>
    <comment ref="P160" authorId="1" shapeId="0" xr:uid="{00000000-0006-0000-0000-0000EA070000}">
      <text>
        <r>
          <rPr>
            <sz val="11"/>
            <color indexed="8"/>
            <rFont val="Helvetica Neue"/>
          </rPr>
          <t>von Kleist, Björn:
CO2-Wert</t>
        </r>
      </text>
    </comment>
    <comment ref="Q160" authorId="1" shapeId="0" xr:uid="{00000000-0006-0000-0000-0000EB070000}">
      <text>
        <r>
          <rPr>
            <sz val="11"/>
            <color indexed="8"/>
            <rFont val="Helvetica Neue"/>
          </rPr>
          <t>von Kleist, Björn:
CO2-Wert</t>
        </r>
      </text>
    </comment>
    <comment ref="R160" authorId="1" shapeId="0" xr:uid="{00000000-0006-0000-0000-0000EC070000}">
      <text>
        <r>
          <rPr>
            <sz val="11"/>
            <color indexed="8"/>
            <rFont val="Helvetica Neue"/>
          </rPr>
          <t>von Kleist, Björn:
CO2-Wert</t>
        </r>
      </text>
    </comment>
    <comment ref="S160" authorId="1" shapeId="0" xr:uid="{00000000-0006-0000-0000-0000ED070000}">
      <text>
        <r>
          <rPr>
            <sz val="11"/>
            <color indexed="8"/>
            <rFont val="Helvetica Neue"/>
          </rPr>
          <t>von Kleist, Björn:
CO2-Wert</t>
        </r>
      </text>
    </comment>
    <comment ref="T160" authorId="1" shapeId="0" xr:uid="{00000000-0006-0000-0000-0000EE070000}">
      <text>
        <r>
          <rPr>
            <sz val="11"/>
            <color indexed="8"/>
            <rFont val="Helvetica Neue"/>
          </rPr>
          <t>von Kleist, Björn:
CO2-Wert</t>
        </r>
      </text>
    </comment>
    <comment ref="U160" authorId="1" shapeId="0" xr:uid="{00000000-0006-0000-0000-0000EF070000}">
      <text>
        <r>
          <rPr>
            <sz val="11"/>
            <color indexed="8"/>
            <rFont val="Helvetica Neue"/>
          </rPr>
          <t>von Kleist, Björn:
CO2-Wert</t>
        </r>
      </text>
    </comment>
    <comment ref="V160" authorId="1" shapeId="0" xr:uid="{00000000-0006-0000-0000-0000F0070000}">
      <text>
        <r>
          <rPr>
            <sz val="11"/>
            <color indexed="8"/>
            <rFont val="Helvetica Neue"/>
          </rPr>
          <t>von Kleist, Björn:
CO2-Wert</t>
        </r>
      </text>
    </comment>
    <comment ref="W160" authorId="1" shapeId="0" xr:uid="{00000000-0006-0000-0000-0000F1070000}">
      <text>
        <r>
          <rPr>
            <sz val="11"/>
            <color indexed="8"/>
            <rFont val="Helvetica Neue"/>
          </rPr>
          <t>von Kleist, Björn:
CO2-Wert</t>
        </r>
      </text>
    </comment>
    <comment ref="X160" authorId="1" shapeId="0" xr:uid="{00000000-0006-0000-0000-0000F2070000}">
      <text>
        <r>
          <rPr>
            <sz val="11"/>
            <color indexed="8"/>
            <rFont val="Helvetica Neue"/>
          </rPr>
          <t>von Kleist, Björn:
CO2-Wert</t>
        </r>
      </text>
    </comment>
    <comment ref="Y160" authorId="1" shapeId="0" xr:uid="{00000000-0006-0000-0000-0000F3070000}">
      <text>
        <r>
          <rPr>
            <sz val="11"/>
            <color indexed="8"/>
            <rFont val="Helvetica Neue"/>
          </rPr>
          <t>von Kleist, Björn:
CO2-Wert</t>
        </r>
      </text>
    </comment>
    <comment ref="Z160" authorId="1" shapeId="0" xr:uid="{00000000-0006-0000-0000-0000F4070000}">
      <text>
        <r>
          <rPr>
            <sz val="11"/>
            <color indexed="8"/>
            <rFont val="Helvetica Neue"/>
          </rPr>
          <t>von Kleist, Björn:
CO2-Wert</t>
        </r>
      </text>
    </comment>
    <comment ref="I161" authorId="2" shapeId="0" xr:uid="{00000000-0006-0000-0000-0000F5070000}">
      <text>
        <r>
          <rPr>
            <sz val="11"/>
            <color indexed="8"/>
            <rFont val="Helvetica Neue"/>
          </rPr>
          <t>Gairola, Krishan:
Textfeld</t>
        </r>
      </text>
    </comment>
    <comment ref="J161" authorId="2" shapeId="0" xr:uid="{00000000-0006-0000-0000-0000F6070000}">
      <text>
        <r>
          <rPr>
            <sz val="11"/>
            <color indexed="8"/>
            <rFont val="Helvetica Neue"/>
          </rPr>
          <t>Gairola, Krishan:
Textfeld</t>
        </r>
      </text>
    </comment>
    <comment ref="K161" authorId="2" shapeId="0" xr:uid="{00000000-0006-0000-0000-0000F7070000}">
      <text>
        <r>
          <rPr>
            <sz val="11"/>
            <color indexed="8"/>
            <rFont val="Helvetica Neue"/>
          </rPr>
          <t>Gairola, Krishan:
Textfeld</t>
        </r>
      </text>
    </comment>
    <comment ref="L161" authorId="2" shapeId="0" xr:uid="{00000000-0006-0000-0000-0000F8070000}">
      <text>
        <r>
          <rPr>
            <sz val="11"/>
            <color indexed="8"/>
            <rFont val="Helvetica Neue"/>
          </rPr>
          <t>Gairola, Krishan:
Textfeld</t>
        </r>
      </text>
    </comment>
    <comment ref="M161" authorId="2" shapeId="0" xr:uid="{00000000-0006-0000-0000-0000F9070000}">
      <text>
        <r>
          <rPr>
            <sz val="11"/>
            <color indexed="8"/>
            <rFont val="Helvetica Neue"/>
          </rPr>
          <t>Gairola, Krishan:
Textfeld</t>
        </r>
      </text>
    </comment>
    <comment ref="N161" authorId="2" shapeId="0" xr:uid="{00000000-0006-0000-0000-0000FA070000}">
      <text>
        <r>
          <rPr>
            <sz val="11"/>
            <color indexed="8"/>
            <rFont val="Helvetica Neue"/>
          </rPr>
          <t>Gairola, Krishan:
Textfeld</t>
        </r>
      </text>
    </comment>
    <comment ref="O161" authorId="2" shapeId="0" xr:uid="{00000000-0006-0000-0000-0000FB070000}">
      <text>
        <r>
          <rPr>
            <sz val="11"/>
            <color indexed="8"/>
            <rFont val="Helvetica Neue"/>
          </rPr>
          <t>Gairola, Krishan:
Textfeld</t>
        </r>
      </text>
    </comment>
    <comment ref="P161" authorId="2" shapeId="0" xr:uid="{00000000-0006-0000-0000-0000FC070000}">
      <text>
        <r>
          <rPr>
            <sz val="11"/>
            <color indexed="8"/>
            <rFont val="Helvetica Neue"/>
          </rPr>
          <t>Gairola, Krishan:
Textfeld</t>
        </r>
      </text>
    </comment>
    <comment ref="Q161" authorId="2" shapeId="0" xr:uid="{00000000-0006-0000-0000-0000FD070000}">
      <text>
        <r>
          <rPr>
            <sz val="11"/>
            <color indexed="8"/>
            <rFont val="Helvetica Neue"/>
          </rPr>
          <t>Gairola, Krishan:
Textfeld</t>
        </r>
      </text>
    </comment>
    <comment ref="R161" authorId="2" shapeId="0" xr:uid="{00000000-0006-0000-0000-0000FE070000}">
      <text>
        <r>
          <rPr>
            <sz val="11"/>
            <color indexed="8"/>
            <rFont val="Helvetica Neue"/>
          </rPr>
          <t>Gairola, Krishan:
Textfeld</t>
        </r>
      </text>
    </comment>
    <comment ref="S161" authorId="2" shapeId="0" xr:uid="{00000000-0006-0000-0000-0000FF070000}">
      <text>
        <r>
          <rPr>
            <sz val="11"/>
            <color indexed="8"/>
            <rFont val="Helvetica Neue"/>
          </rPr>
          <t>Gairola, Krishan:
Textfeld</t>
        </r>
      </text>
    </comment>
    <comment ref="T161" authorId="2" shapeId="0" xr:uid="{00000000-0006-0000-0000-000000080000}">
      <text>
        <r>
          <rPr>
            <sz val="11"/>
            <color indexed="8"/>
            <rFont val="Helvetica Neue"/>
          </rPr>
          <t>Gairola, Krishan:
Textfeld</t>
        </r>
      </text>
    </comment>
    <comment ref="U161" authorId="2" shapeId="0" xr:uid="{00000000-0006-0000-0000-000001080000}">
      <text>
        <r>
          <rPr>
            <sz val="11"/>
            <color indexed="8"/>
            <rFont val="Helvetica Neue"/>
          </rPr>
          <t>Gairola, Krishan:
Textfeld</t>
        </r>
      </text>
    </comment>
    <comment ref="V161" authorId="2" shapeId="0" xr:uid="{00000000-0006-0000-0000-000002080000}">
      <text>
        <r>
          <rPr>
            <sz val="11"/>
            <color indexed="8"/>
            <rFont val="Helvetica Neue"/>
          </rPr>
          <t>Gairola, Krishan:
Textfeld</t>
        </r>
      </text>
    </comment>
    <comment ref="W161" authorId="2" shapeId="0" xr:uid="{00000000-0006-0000-0000-000003080000}">
      <text>
        <r>
          <rPr>
            <sz val="11"/>
            <color indexed="8"/>
            <rFont val="Helvetica Neue"/>
          </rPr>
          <t>Gairola, Krishan:
Textfeld</t>
        </r>
      </text>
    </comment>
    <comment ref="X161" authorId="2" shapeId="0" xr:uid="{00000000-0006-0000-0000-000004080000}">
      <text>
        <r>
          <rPr>
            <sz val="11"/>
            <color indexed="8"/>
            <rFont val="Helvetica Neue"/>
          </rPr>
          <t>Gairola, Krishan:
Textfeld</t>
        </r>
      </text>
    </comment>
    <comment ref="Y161" authorId="2" shapeId="0" xr:uid="{00000000-0006-0000-0000-000005080000}">
      <text>
        <r>
          <rPr>
            <sz val="11"/>
            <color indexed="8"/>
            <rFont val="Helvetica Neue"/>
          </rPr>
          <t>Gairola, Krishan:
Textfeld</t>
        </r>
      </text>
    </comment>
    <comment ref="Z161" authorId="2" shapeId="0" xr:uid="{00000000-0006-0000-0000-000006080000}">
      <text>
        <r>
          <rPr>
            <sz val="11"/>
            <color indexed="8"/>
            <rFont val="Helvetica Neue"/>
          </rPr>
          <t>Gairola, Krishan:
Textfeld</t>
        </r>
      </text>
    </comment>
    <comment ref="I162" authorId="1" shapeId="0" xr:uid="{00000000-0006-0000-0000-000007080000}">
      <text>
        <r>
          <rPr>
            <sz val="11"/>
            <color indexed="8"/>
            <rFont val="Helvetica Neue"/>
          </rPr>
          <t>von Kleist, Björn:
CO2-Wert</t>
        </r>
      </text>
    </comment>
    <comment ref="J162" authorId="1" shapeId="0" xr:uid="{00000000-0006-0000-0000-000008080000}">
      <text>
        <r>
          <rPr>
            <sz val="11"/>
            <color indexed="8"/>
            <rFont val="Helvetica Neue"/>
          </rPr>
          <t>von Kleist, Björn:
CO2-Wert</t>
        </r>
      </text>
    </comment>
    <comment ref="K162" authorId="1" shapeId="0" xr:uid="{00000000-0006-0000-0000-000009080000}">
      <text>
        <r>
          <rPr>
            <sz val="11"/>
            <color indexed="8"/>
            <rFont val="Helvetica Neue"/>
          </rPr>
          <t>von Kleist, Björn:
CO2-Wert</t>
        </r>
      </text>
    </comment>
    <comment ref="L162" authorId="1" shapeId="0" xr:uid="{00000000-0006-0000-0000-00000A080000}">
      <text>
        <r>
          <rPr>
            <sz val="11"/>
            <color indexed="8"/>
            <rFont val="Helvetica Neue"/>
          </rPr>
          <t>von Kleist, Björn:
CO2-Wert</t>
        </r>
      </text>
    </comment>
    <comment ref="M162" authorId="1" shapeId="0" xr:uid="{00000000-0006-0000-0000-00000B080000}">
      <text>
        <r>
          <rPr>
            <sz val="11"/>
            <color indexed="8"/>
            <rFont val="Helvetica Neue"/>
          </rPr>
          <t>von Kleist, Björn:
CO2-Wert</t>
        </r>
      </text>
    </comment>
    <comment ref="N162" authorId="1" shapeId="0" xr:uid="{00000000-0006-0000-0000-00000C080000}">
      <text>
        <r>
          <rPr>
            <sz val="11"/>
            <color indexed="8"/>
            <rFont val="Helvetica Neue"/>
          </rPr>
          <t>von Kleist, Björn:
CO2-Wert</t>
        </r>
      </text>
    </comment>
    <comment ref="O162" authorId="1" shapeId="0" xr:uid="{00000000-0006-0000-0000-00000D080000}">
      <text>
        <r>
          <rPr>
            <sz val="11"/>
            <color indexed="8"/>
            <rFont val="Helvetica Neue"/>
          </rPr>
          <t>von Kleist, Björn:
CO2-Wert</t>
        </r>
      </text>
    </comment>
    <comment ref="P162" authorId="1" shapeId="0" xr:uid="{00000000-0006-0000-0000-00000E080000}">
      <text>
        <r>
          <rPr>
            <sz val="11"/>
            <color indexed="8"/>
            <rFont val="Helvetica Neue"/>
          </rPr>
          <t>von Kleist, Björn:
CO2-Wert</t>
        </r>
      </text>
    </comment>
    <comment ref="Q162" authorId="1" shapeId="0" xr:uid="{00000000-0006-0000-0000-00000F080000}">
      <text>
        <r>
          <rPr>
            <sz val="11"/>
            <color indexed="8"/>
            <rFont val="Helvetica Neue"/>
          </rPr>
          <t>von Kleist, Björn:
CO2-Wert</t>
        </r>
      </text>
    </comment>
    <comment ref="R162" authorId="1" shapeId="0" xr:uid="{00000000-0006-0000-0000-000010080000}">
      <text>
        <r>
          <rPr>
            <sz val="11"/>
            <color indexed="8"/>
            <rFont val="Helvetica Neue"/>
          </rPr>
          <t>von Kleist, Björn:
CO2-Wert</t>
        </r>
      </text>
    </comment>
    <comment ref="S162" authorId="1" shapeId="0" xr:uid="{00000000-0006-0000-0000-000011080000}">
      <text>
        <r>
          <rPr>
            <sz val="11"/>
            <color indexed="8"/>
            <rFont val="Helvetica Neue"/>
          </rPr>
          <t>von Kleist, Björn:
CO2-Wert</t>
        </r>
      </text>
    </comment>
    <comment ref="T162" authorId="1" shapeId="0" xr:uid="{00000000-0006-0000-0000-000012080000}">
      <text>
        <r>
          <rPr>
            <sz val="11"/>
            <color indexed="8"/>
            <rFont val="Helvetica Neue"/>
          </rPr>
          <t>von Kleist, Björn:
CO2-Wert</t>
        </r>
      </text>
    </comment>
    <comment ref="U162" authorId="1" shapeId="0" xr:uid="{00000000-0006-0000-0000-000013080000}">
      <text>
        <r>
          <rPr>
            <sz val="11"/>
            <color indexed="8"/>
            <rFont val="Helvetica Neue"/>
          </rPr>
          <t>von Kleist, Björn:
CO2-Wert</t>
        </r>
      </text>
    </comment>
    <comment ref="V162" authorId="1" shapeId="0" xr:uid="{00000000-0006-0000-0000-000014080000}">
      <text>
        <r>
          <rPr>
            <sz val="11"/>
            <color indexed="8"/>
            <rFont val="Helvetica Neue"/>
          </rPr>
          <t>von Kleist, Björn:
CO2-Wert</t>
        </r>
      </text>
    </comment>
    <comment ref="W162" authorId="1" shapeId="0" xr:uid="{00000000-0006-0000-0000-000015080000}">
      <text>
        <r>
          <rPr>
            <sz val="11"/>
            <color indexed="8"/>
            <rFont val="Helvetica Neue"/>
          </rPr>
          <t>von Kleist, Björn:
CO2-Wert</t>
        </r>
      </text>
    </comment>
    <comment ref="X162" authorId="1" shapeId="0" xr:uid="{00000000-0006-0000-0000-000016080000}">
      <text>
        <r>
          <rPr>
            <sz val="11"/>
            <color indexed="8"/>
            <rFont val="Helvetica Neue"/>
          </rPr>
          <t>von Kleist, Björn:
CO2-Wert</t>
        </r>
      </text>
    </comment>
    <comment ref="Y162" authorId="1" shapeId="0" xr:uid="{00000000-0006-0000-0000-000017080000}">
      <text>
        <r>
          <rPr>
            <sz val="11"/>
            <color indexed="8"/>
            <rFont val="Helvetica Neue"/>
          </rPr>
          <t>von Kleist, Björn:
CO2-Wert</t>
        </r>
      </text>
    </comment>
    <comment ref="Z162" authorId="1" shapeId="0" xr:uid="{00000000-0006-0000-0000-000018080000}">
      <text>
        <r>
          <rPr>
            <sz val="11"/>
            <color indexed="8"/>
            <rFont val="Helvetica Neue"/>
          </rPr>
          <t>von Kleist, Björn:
CO2-Wert</t>
        </r>
      </text>
    </comment>
    <comment ref="I163" authorId="2" shapeId="0" xr:uid="{00000000-0006-0000-0000-000019080000}">
      <text>
        <r>
          <rPr>
            <sz val="11"/>
            <color indexed="8"/>
            <rFont val="Helvetica Neue"/>
          </rPr>
          <t>Gairola, Krishan:
Textfeld</t>
        </r>
      </text>
    </comment>
    <comment ref="J163" authorId="2" shapeId="0" xr:uid="{00000000-0006-0000-0000-00001A080000}">
      <text>
        <r>
          <rPr>
            <sz val="11"/>
            <color indexed="8"/>
            <rFont val="Helvetica Neue"/>
          </rPr>
          <t>Gairola, Krishan:
Textfeld</t>
        </r>
      </text>
    </comment>
    <comment ref="K163" authorId="2" shapeId="0" xr:uid="{00000000-0006-0000-0000-00001B080000}">
      <text>
        <r>
          <rPr>
            <sz val="11"/>
            <color indexed="8"/>
            <rFont val="Helvetica Neue"/>
          </rPr>
          <t>Gairola, Krishan:
Textfeld</t>
        </r>
      </text>
    </comment>
    <comment ref="L163" authorId="2" shapeId="0" xr:uid="{00000000-0006-0000-0000-00001C080000}">
      <text>
        <r>
          <rPr>
            <sz val="11"/>
            <color indexed="8"/>
            <rFont val="Helvetica Neue"/>
          </rPr>
          <t>Gairola, Krishan:
Textfeld</t>
        </r>
      </text>
    </comment>
    <comment ref="M163" authorId="2" shapeId="0" xr:uid="{00000000-0006-0000-0000-00001D080000}">
      <text>
        <r>
          <rPr>
            <sz val="11"/>
            <color indexed="8"/>
            <rFont val="Helvetica Neue"/>
          </rPr>
          <t>Gairola, Krishan:
Textfeld</t>
        </r>
      </text>
    </comment>
    <comment ref="N163" authorId="2" shapeId="0" xr:uid="{00000000-0006-0000-0000-00001E080000}">
      <text>
        <r>
          <rPr>
            <sz val="11"/>
            <color indexed="8"/>
            <rFont val="Helvetica Neue"/>
          </rPr>
          <t>Gairola, Krishan:
Textfeld</t>
        </r>
      </text>
    </comment>
    <comment ref="O163" authorId="2" shapeId="0" xr:uid="{00000000-0006-0000-0000-00001F080000}">
      <text>
        <r>
          <rPr>
            <sz val="11"/>
            <color indexed="8"/>
            <rFont val="Helvetica Neue"/>
          </rPr>
          <t>Gairola, Krishan:
Textfeld</t>
        </r>
      </text>
    </comment>
    <comment ref="P163" authorId="2" shapeId="0" xr:uid="{00000000-0006-0000-0000-000020080000}">
      <text>
        <r>
          <rPr>
            <sz val="11"/>
            <color indexed="8"/>
            <rFont val="Helvetica Neue"/>
          </rPr>
          <t>Gairola, Krishan:
Textfeld</t>
        </r>
      </text>
    </comment>
    <comment ref="Q163" authorId="2" shapeId="0" xr:uid="{00000000-0006-0000-0000-000021080000}">
      <text>
        <r>
          <rPr>
            <sz val="11"/>
            <color indexed="8"/>
            <rFont val="Helvetica Neue"/>
          </rPr>
          <t>Gairola, Krishan:
Textfeld</t>
        </r>
      </text>
    </comment>
    <comment ref="R163" authorId="2" shapeId="0" xr:uid="{00000000-0006-0000-0000-000022080000}">
      <text>
        <r>
          <rPr>
            <sz val="11"/>
            <color indexed="8"/>
            <rFont val="Helvetica Neue"/>
          </rPr>
          <t>Gairola, Krishan:
Textfeld</t>
        </r>
      </text>
    </comment>
    <comment ref="S163" authorId="2" shapeId="0" xr:uid="{00000000-0006-0000-0000-000023080000}">
      <text>
        <r>
          <rPr>
            <sz val="11"/>
            <color indexed="8"/>
            <rFont val="Helvetica Neue"/>
          </rPr>
          <t>Gairola, Krishan:
Textfeld</t>
        </r>
      </text>
    </comment>
    <comment ref="T163" authorId="2" shapeId="0" xr:uid="{00000000-0006-0000-0000-000024080000}">
      <text>
        <r>
          <rPr>
            <sz val="11"/>
            <color indexed="8"/>
            <rFont val="Helvetica Neue"/>
          </rPr>
          <t>Gairola, Krishan:
Textfeld</t>
        </r>
      </text>
    </comment>
    <comment ref="U163" authorId="2" shapeId="0" xr:uid="{00000000-0006-0000-0000-000025080000}">
      <text>
        <r>
          <rPr>
            <sz val="11"/>
            <color indexed="8"/>
            <rFont val="Helvetica Neue"/>
          </rPr>
          <t>Gairola, Krishan:
Textfeld</t>
        </r>
      </text>
    </comment>
    <comment ref="V163" authorId="2" shapeId="0" xr:uid="{00000000-0006-0000-0000-000026080000}">
      <text>
        <r>
          <rPr>
            <sz val="11"/>
            <color indexed="8"/>
            <rFont val="Helvetica Neue"/>
          </rPr>
          <t>Gairola, Krishan:
Textfeld</t>
        </r>
      </text>
    </comment>
    <comment ref="W163" authorId="2" shapeId="0" xr:uid="{00000000-0006-0000-0000-000027080000}">
      <text>
        <r>
          <rPr>
            <sz val="11"/>
            <color indexed="8"/>
            <rFont val="Helvetica Neue"/>
          </rPr>
          <t>Gairola, Krishan:
Textfeld</t>
        </r>
      </text>
    </comment>
    <comment ref="X163" authorId="2" shapeId="0" xr:uid="{00000000-0006-0000-0000-000028080000}">
      <text>
        <r>
          <rPr>
            <sz val="11"/>
            <color indexed="8"/>
            <rFont val="Helvetica Neue"/>
          </rPr>
          <t>Gairola, Krishan:
Textfeld</t>
        </r>
      </text>
    </comment>
    <comment ref="Y163" authorId="2" shapeId="0" xr:uid="{00000000-0006-0000-0000-000029080000}">
      <text>
        <r>
          <rPr>
            <sz val="11"/>
            <color indexed="8"/>
            <rFont val="Helvetica Neue"/>
          </rPr>
          <t>Gairola, Krishan:
Textfeld</t>
        </r>
      </text>
    </comment>
    <comment ref="Z163" authorId="2" shapeId="0" xr:uid="{00000000-0006-0000-0000-00002A080000}">
      <text>
        <r>
          <rPr>
            <sz val="11"/>
            <color indexed="8"/>
            <rFont val="Helvetica Neue"/>
          </rPr>
          <t>Gairola, Krishan:
Textfeld</t>
        </r>
      </text>
    </comment>
    <comment ref="I164" authorId="1" shapeId="0" xr:uid="{00000000-0006-0000-0000-00002B080000}">
      <text>
        <r>
          <rPr>
            <sz val="11"/>
            <color indexed="8"/>
            <rFont val="Helvetica Neue"/>
          </rPr>
          <t>von Kleist, Björn:
CO2-Wert</t>
        </r>
      </text>
    </comment>
    <comment ref="J164" authorId="1" shapeId="0" xr:uid="{00000000-0006-0000-0000-00002C080000}">
      <text>
        <r>
          <rPr>
            <sz val="11"/>
            <color indexed="8"/>
            <rFont val="Helvetica Neue"/>
          </rPr>
          <t>von Kleist, Björn:
CO2-Wert</t>
        </r>
      </text>
    </comment>
    <comment ref="K164" authorId="1" shapeId="0" xr:uid="{00000000-0006-0000-0000-00002D080000}">
      <text>
        <r>
          <rPr>
            <sz val="11"/>
            <color indexed="8"/>
            <rFont val="Helvetica Neue"/>
          </rPr>
          <t>von Kleist, Björn:
CO2-Wert</t>
        </r>
      </text>
    </comment>
    <comment ref="L164" authorId="1" shapeId="0" xr:uid="{00000000-0006-0000-0000-00002E080000}">
      <text>
        <r>
          <rPr>
            <sz val="11"/>
            <color indexed="8"/>
            <rFont val="Helvetica Neue"/>
          </rPr>
          <t>von Kleist, Björn:
CO2-Wert</t>
        </r>
      </text>
    </comment>
    <comment ref="M164" authorId="1" shapeId="0" xr:uid="{00000000-0006-0000-0000-00002F080000}">
      <text>
        <r>
          <rPr>
            <sz val="11"/>
            <color indexed="8"/>
            <rFont val="Helvetica Neue"/>
          </rPr>
          <t>von Kleist, Björn:
CO2-Wert</t>
        </r>
      </text>
    </comment>
    <comment ref="N164" authorId="1" shapeId="0" xr:uid="{00000000-0006-0000-0000-000030080000}">
      <text>
        <r>
          <rPr>
            <sz val="11"/>
            <color indexed="8"/>
            <rFont val="Helvetica Neue"/>
          </rPr>
          <t>von Kleist, Björn:
CO2-Wert</t>
        </r>
      </text>
    </comment>
    <comment ref="O164" authorId="1" shapeId="0" xr:uid="{00000000-0006-0000-0000-000031080000}">
      <text>
        <r>
          <rPr>
            <sz val="11"/>
            <color indexed="8"/>
            <rFont val="Helvetica Neue"/>
          </rPr>
          <t>von Kleist, Björn:
CO2-Wert</t>
        </r>
      </text>
    </comment>
    <comment ref="P164" authorId="1" shapeId="0" xr:uid="{00000000-0006-0000-0000-000032080000}">
      <text>
        <r>
          <rPr>
            <sz val="11"/>
            <color indexed="8"/>
            <rFont val="Helvetica Neue"/>
          </rPr>
          <t>von Kleist, Björn:
CO2-Wert</t>
        </r>
      </text>
    </comment>
    <comment ref="Q164" authorId="1" shapeId="0" xr:uid="{00000000-0006-0000-0000-000033080000}">
      <text>
        <r>
          <rPr>
            <sz val="11"/>
            <color indexed="8"/>
            <rFont val="Helvetica Neue"/>
          </rPr>
          <t>von Kleist, Björn:
CO2-Wert</t>
        </r>
      </text>
    </comment>
    <comment ref="R164" authorId="1" shapeId="0" xr:uid="{00000000-0006-0000-0000-000034080000}">
      <text>
        <r>
          <rPr>
            <sz val="11"/>
            <color indexed="8"/>
            <rFont val="Helvetica Neue"/>
          </rPr>
          <t>von Kleist, Björn:
CO2-Wert</t>
        </r>
      </text>
    </comment>
    <comment ref="S164" authorId="1" shapeId="0" xr:uid="{00000000-0006-0000-0000-000035080000}">
      <text>
        <r>
          <rPr>
            <sz val="11"/>
            <color indexed="8"/>
            <rFont val="Helvetica Neue"/>
          </rPr>
          <t>von Kleist, Björn:
CO2-Wert</t>
        </r>
      </text>
    </comment>
    <comment ref="T164" authorId="1" shapeId="0" xr:uid="{00000000-0006-0000-0000-000036080000}">
      <text>
        <r>
          <rPr>
            <sz val="11"/>
            <color indexed="8"/>
            <rFont val="Helvetica Neue"/>
          </rPr>
          <t>von Kleist, Björn:
CO2-Wert</t>
        </r>
      </text>
    </comment>
    <comment ref="U164" authorId="1" shapeId="0" xr:uid="{00000000-0006-0000-0000-000037080000}">
      <text>
        <r>
          <rPr>
            <sz val="11"/>
            <color indexed="8"/>
            <rFont val="Helvetica Neue"/>
          </rPr>
          <t>von Kleist, Björn:
CO2-Wert</t>
        </r>
      </text>
    </comment>
    <comment ref="V164" authorId="1" shapeId="0" xr:uid="{00000000-0006-0000-0000-000038080000}">
      <text>
        <r>
          <rPr>
            <sz val="11"/>
            <color indexed="8"/>
            <rFont val="Helvetica Neue"/>
          </rPr>
          <t>von Kleist, Björn:
CO2-Wert</t>
        </r>
      </text>
    </comment>
    <comment ref="W164" authorId="1" shapeId="0" xr:uid="{00000000-0006-0000-0000-000039080000}">
      <text>
        <r>
          <rPr>
            <sz val="11"/>
            <color indexed="8"/>
            <rFont val="Helvetica Neue"/>
          </rPr>
          <t>von Kleist, Björn:
CO2-Wert</t>
        </r>
      </text>
    </comment>
    <comment ref="X164" authorId="1" shapeId="0" xr:uid="{00000000-0006-0000-0000-00003A080000}">
      <text>
        <r>
          <rPr>
            <sz val="11"/>
            <color indexed="8"/>
            <rFont val="Helvetica Neue"/>
          </rPr>
          <t>von Kleist, Björn:
CO2-Wert</t>
        </r>
      </text>
    </comment>
    <comment ref="Y164" authorId="1" shapeId="0" xr:uid="{00000000-0006-0000-0000-00003B080000}">
      <text>
        <r>
          <rPr>
            <sz val="11"/>
            <color indexed="8"/>
            <rFont val="Helvetica Neue"/>
          </rPr>
          <t>von Kleist, Björn:
CO2-Wert</t>
        </r>
      </text>
    </comment>
    <comment ref="Z164" authorId="1" shapeId="0" xr:uid="{00000000-0006-0000-0000-00003C080000}">
      <text>
        <r>
          <rPr>
            <sz val="11"/>
            <color indexed="8"/>
            <rFont val="Helvetica Neue"/>
          </rPr>
          <t>von Kleist, Björn:
CO2-Wert</t>
        </r>
      </text>
    </comment>
    <comment ref="I165" authorId="2" shapeId="0" xr:uid="{00000000-0006-0000-0000-00003D080000}">
      <text>
        <r>
          <rPr>
            <sz val="11"/>
            <color indexed="8"/>
            <rFont val="Helvetica Neue"/>
          </rPr>
          <t>Gairola, Krishan:
Textfeld</t>
        </r>
      </text>
    </comment>
    <comment ref="J165" authorId="2" shapeId="0" xr:uid="{00000000-0006-0000-0000-00003E080000}">
      <text>
        <r>
          <rPr>
            <sz val="11"/>
            <color indexed="8"/>
            <rFont val="Helvetica Neue"/>
          </rPr>
          <t>Gairola, Krishan:
Textfeld</t>
        </r>
      </text>
    </comment>
    <comment ref="K165" authorId="2" shapeId="0" xr:uid="{00000000-0006-0000-0000-00003F080000}">
      <text>
        <r>
          <rPr>
            <sz val="11"/>
            <color indexed="8"/>
            <rFont val="Helvetica Neue"/>
          </rPr>
          <t>Gairola, Krishan:
Textfeld</t>
        </r>
      </text>
    </comment>
    <comment ref="L165" authorId="2" shapeId="0" xr:uid="{00000000-0006-0000-0000-000040080000}">
      <text>
        <r>
          <rPr>
            <sz val="11"/>
            <color indexed="8"/>
            <rFont val="Helvetica Neue"/>
          </rPr>
          <t>Gairola, Krishan:
Textfeld</t>
        </r>
      </text>
    </comment>
    <comment ref="M165" authorId="2" shapeId="0" xr:uid="{00000000-0006-0000-0000-000041080000}">
      <text>
        <r>
          <rPr>
            <sz val="11"/>
            <color indexed="8"/>
            <rFont val="Helvetica Neue"/>
          </rPr>
          <t>Gairola, Krishan:
Textfeld</t>
        </r>
      </text>
    </comment>
    <comment ref="N165" authorId="2" shapeId="0" xr:uid="{00000000-0006-0000-0000-000042080000}">
      <text>
        <r>
          <rPr>
            <sz val="11"/>
            <color indexed="8"/>
            <rFont val="Helvetica Neue"/>
          </rPr>
          <t>Gairola, Krishan:
Textfeld</t>
        </r>
      </text>
    </comment>
    <comment ref="O165" authorId="2" shapeId="0" xr:uid="{00000000-0006-0000-0000-000043080000}">
      <text>
        <r>
          <rPr>
            <sz val="11"/>
            <color indexed="8"/>
            <rFont val="Helvetica Neue"/>
          </rPr>
          <t>Gairola, Krishan:
Textfeld</t>
        </r>
      </text>
    </comment>
    <comment ref="P165" authorId="2" shapeId="0" xr:uid="{00000000-0006-0000-0000-000044080000}">
      <text>
        <r>
          <rPr>
            <sz val="11"/>
            <color indexed="8"/>
            <rFont val="Helvetica Neue"/>
          </rPr>
          <t>Gairola, Krishan:
Textfeld</t>
        </r>
      </text>
    </comment>
    <comment ref="Q165" authorId="2" shapeId="0" xr:uid="{00000000-0006-0000-0000-000045080000}">
      <text>
        <r>
          <rPr>
            <sz val="11"/>
            <color indexed="8"/>
            <rFont val="Helvetica Neue"/>
          </rPr>
          <t>Gairola, Krishan:
Textfeld</t>
        </r>
      </text>
    </comment>
    <comment ref="R165" authorId="2" shapeId="0" xr:uid="{00000000-0006-0000-0000-000046080000}">
      <text>
        <r>
          <rPr>
            <sz val="11"/>
            <color indexed="8"/>
            <rFont val="Helvetica Neue"/>
          </rPr>
          <t>Gairola, Krishan:
Textfeld</t>
        </r>
      </text>
    </comment>
    <comment ref="S165" authorId="2" shapeId="0" xr:uid="{00000000-0006-0000-0000-000047080000}">
      <text>
        <r>
          <rPr>
            <sz val="11"/>
            <color indexed="8"/>
            <rFont val="Helvetica Neue"/>
          </rPr>
          <t>Gairola, Krishan:
Textfeld</t>
        </r>
      </text>
    </comment>
    <comment ref="T165" authorId="2" shapeId="0" xr:uid="{00000000-0006-0000-0000-000048080000}">
      <text>
        <r>
          <rPr>
            <sz val="11"/>
            <color indexed="8"/>
            <rFont val="Helvetica Neue"/>
          </rPr>
          <t>Gairola, Krishan:
Textfeld</t>
        </r>
      </text>
    </comment>
    <comment ref="U165" authorId="2" shapeId="0" xr:uid="{00000000-0006-0000-0000-000049080000}">
      <text>
        <r>
          <rPr>
            <sz val="11"/>
            <color indexed="8"/>
            <rFont val="Helvetica Neue"/>
          </rPr>
          <t>Gairola, Krishan:
Textfeld</t>
        </r>
      </text>
    </comment>
    <comment ref="V165" authorId="2" shapeId="0" xr:uid="{00000000-0006-0000-0000-00004A080000}">
      <text>
        <r>
          <rPr>
            <sz val="11"/>
            <color indexed="8"/>
            <rFont val="Helvetica Neue"/>
          </rPr>
          <t>Gairola, Krishan:
Textfeld</t>
        </r>
      </text>
    </comment>
    <comment ref="W165" authorId="2" shapeId="0" xr:uid="{00000000-0006-0000-0000-00004B080000}">
      <text>
        <r>
          <rPr>
            <sz val="11"/>
            <color indexed="8"/>
            <rFont val="Helvetica Neue"/>
          </rPr>
          <t>Gairola, Krishan:
Textfeld</t>
        </r>
      </text>
    </comment>
    <comment ref="X165" authorId="2" shapeId="0" xr:uid="{00000000-0006-0000-0000-00004C080000}">
      <text>
        <r>
          <rPr>
            <sz val="11"/>
            <color indexed="8"/>
            <rFont val="Helvetica Neue"/>
          </rPr>
          <t>Gairola, Krishan:
Textfeld</t>
        </r>
      </text>
    </comment>
    <comment ref="Y165" authorId="2" shapeId="0" xr:uid="{00000000-0006-0000-0000-00004D080000}">
      <text>
        <r>
          <rPr>
            <sz val="11"/>
            <color indexed="8"/>
            <rFont val="Helvetica Neue"/>
          </rPr>
          <t>Gairola, Krishan:
Textfeld</t>
        </r>
      </text>
    </comment>
    <comment ref="Z165" authorId="2" shapeId="0" xr:uid="{00000000-0006-0000-0000-00004E080000}">
      <text>
        <r>
          <rPr>
            <sz val="11"/>
            <color indexed="8"/>
            <rFont val="Helvetica Neue"/>
          </rPr>
          <t>Gairola, Krishan:
Textfeld</t>
        </r>
      </text>
    </comment>
    <comment ref="I166" authorId="1" shapeId="0" xr:uid="{00000000-0006-0000-0000-00004F080000}">
      <text>
        <r>
          <rPr>
            <sz val="11"/>
            <color indexed="8"/>
            <rFont val="Helvetica Neue"/>
          </rPr>
          <t>von Kleist, Björn:
CO2-Wert</t>
        </r>
      </text>
    </comment>
    <comment ref="J166" authorId="1" shapeId="0" xr:uid="{00000000-0006-0000-0000-000050080000}">
      <text>
        <r>
          <rPr>
            <sz val="11"/>
            <color indexed="8"/>
            <rFont val="Helvetica Neue"/>
          </rPr>
          <t>von Kleist, Björn:
CO2-Wert</t>
        </r>
      </text>
    </comment>
    <comment ref="K166" authorId="1" shapeId="0" xr:uid="{00000000-0006-0000-0000-000051080000}">
      <text>
        <r>
          <rPr>
            <sz val="11"/>
            <color indexed="8"/>
            <rFont val="Helvetica Neue"/>
          </rPr>
          <t>von Kleist, Björn:
CO2-Wert</t>
        </r>
      </text>
    </comment>
    <comment ref="L166" authorId="1" shapeId="0" xr:uid="{00000000-0006-0000-0000-000052080000}">
      <text>
        <r>
          <rPr>
            <sz val="11"/>
            <color indexed="8"/>
            <rFont val="Helvetica Neue"/>
          </rPr>
          <t>von Kleist, Björn:
CO2-Wert</t>
        </r>
      </text>
    </comment>
    <comment ref="M166" authorId="1" shapeId="0" xr:uid="{00000000-0006-0000-0000-000053080000}">
      <text>
        <r>
          <rPr>
            <sz val="11"/>
            <color indexed="8"/>
            <rFont val="Helvetica Neue"/>
          </rPr>
          <t>von Kleist, Björn:
CO2-Wert</t>
        </r>
      </text>
    </comment>
    <comment ref="N166" authorId="1" shapeId="0" xr:uid="{00000000-0006-0000-0000-000054080000}">
      <text>
        <r>
          <rPr>
            <sz val="11"/>
            <color indexed="8"/>
            <rFont val="Helvetica Neue"/>
          </rPr>
          <t>von Kleist, Björn:
CO2-Wert</t>
        </r>
      </text>
    </comment>
    <comment ref="O166" authorId="1" shapeId="0" xr:uid="{00000000-0006-0000-0000-000055080000}">
      <text>
        <r>
          <rPr>
            <sz val="11"/>
            <color indexed="8"/>
            <rFont val="Helvetica Neue"/>
          </rPr>
          <t>von Kleist, Björn:
CO2-Wert</t>
        </r>
      </text>
    </comment>
    <comment ref="I167" authorId="2" shapeId="0" xr:uid="{00000000-0006-0000-0000-000056080000}">
      <text>
        <r>
          <rPr>
            <sz val="11"/>
            <color indexed="8"/>
            <rFont val="Helvetica Neue"/>
          </rPr>
          <t>Gairola, Krishan:
Textfeld</t>
        </r>
      </text>
    </comment>
    <comment ref="J167" authorId="2" shapeId="0" xr:uid="{00000000-0006-0000-0000-000057080000}">
      <text>
        <r>
          <rPr>
            <sz val="11"/>
            <color indexed="8"/>
            <rFont val="Helvetica Neue"/>
          </rPr>
          <t>Gairola, Krishan:
Textfeld</t>
        </r>
      </text>
    </comment>
    <comment ref="K167" authorId="2" shapeId="0" xr:uid="{00000000-0006-0000-0000-000058080000}">
      <text>
        <r>
          <rPr>
            <sz val="11"/>
            <color indexed="8"/>
            <rFont val="Helvetica Neue"/>
          </rPr>
          <t>Gairola, Krishan:
Textfeld</t>
        </r>
      </text>
    </comment>
    <comment ref="L167" authorId="2" shapeId="0" xr:uid="{00000000-0006-0000-0000-000059080000}">
      <text>
        <r>
          <rPr>
            <sz val="11"/>
            <color indexed="8"/>
            <rFont val="Helvetica Neue"/>
          </rPr>
          <t>Gairola, Krishan:
Textfeld</t>
        </r>
      </text>
    </comment>
    <comment ref="M167" authorId="2" shapeId="0" xr:uid="{00000000-0006-0000-0000-00005A080000}">
      <text>
        <r>
          <rPr>
            <sz val="11"/>
            <color indexed="8"/>
            <rFont val="Helvetica Neue"/>
          </rPr>
          <t>Gairola, Krishan:
Textfeld</t>
        </r>
      </text>
    </comment>
    <comment ref="N167" authorId="2" shapeId="0" xr:uid="{00000000-0006-0000-0000-00005B080000}">
      <text>
        <r>
          <rPr>
            <sz val="11"/>
            <color indexed="8"/>
            <rFont val="Helvetica Neue"/>
          </rPr>
          <t>Gairola, Krishan:
Textfeld</t>
        </r>
      </text>
    </comment>
    <comment ref="O167" authorId="2" shapeId="0" xr:uid="{00000000-0006-0000-0000-00005C080000}">
      <text>
        <r>
          <rPr>
            <sz val="11"/>
            <color indexed="8"/>
            <rFont val="Helvetica Neue"/>
          </rPr>
          <t>Gairola, Krishan:
Textfeld</t>
        </r>
      </text>
    </comment>
    <comment ref="P172" authorId="1" shapeId="0" xr:uid="{00000000-0006-0000-0000-00005D080000}">
      <text>
        <r>
          <rPr>
            <sz val="11"/>
            <color indexed="8"/>
            <rFont val="Helvetica Neue"/>
          </rPr>
          <t>von Kleist, Björn:
CO2-Wert</t>
        </r>
      </text>
    </comment>
    <comment ref="Q172" authorId="1" shapeId="0" xr:uid="{00000000-0006-0000-0000-00005E080000}">
      <text>
        <r>
          <rPr>
            <sz val="11"/>
            <color indexed="8"/>
            <rFont val="Helvetica Neue"/>
          </rPr>
          <t>von Kleist, Björn:
CO2-Wert</t>
        </r>
      </text>
    </comment>
    <comment ref="R172" authorId="1" shapeId="0" xr:uid="{00000000-0006-0000-0000-00005F080000}">
      <text>
        <r>
          <rPr>
            <sz val="11"/>
            <color indexed="8"/>
            <rFont val="Helvetica Neue"/>
          </rPr>
          <t>von Kleist, Björn:
CO2-Wert</t>
        </r>
      </text>
    </comment>
    <comment ref="S172" authorId="1" shapeId="0" xr:uid="{00000000-0006-0000-0000-000060080000}">
      <text>
        <r>
          <rPr>
            <sz val="11"/>
            <color indexed="8"/>
            <rFont val="Helvetica Neue"/>
          </rPr>
          <t>von Kleist, Björn:
CO2-Wert</t>
        </r>
      </text>
    </comment>
    <comment ref="T172" authorId="1" shapeId="0" xr:uid="{00000000-0006-0000-0000-000061080000}">
      <text>
        <r>
          <rPr>
            <sz val="11"/>
            <color indexed="8"/>
            <rFont val="Helvetica Neue"/>
          </rPr>
          <t>von Kleist, Björn:
CO2-Wert</t>
        </r>
      </text>
    </comment>
    <comment ref="U172" authorId="1" shapeId="0" xr:uid="{00000000-0006-0000-0000-000062080000}">
      <text>
        <r>
          <rPr>
            <sz val="11"/>
            <color indexed="8"/>
            <rFont val="Helvetica Neue"/>
          </rPr>
          <t>von Kleist, Björn:
CO2-Wert</t>
        </r>
      </text>
    </comment>
    <comment ref="V172" authorId="1" shapeId="0" xr:uid="{00000000-0006-0000-0000-000063080000}">
      <text>
        <r>
          <rPr>
            <sz val="11"/>
            <color indexed="8"/>
            <rFont val="Helvetica Neue"/>
          </rPr>
          <t>von Kleist, Björn:
CO2-Wert</t>
        </r>
      </text>
    </comment>
    <comment ref="W172" authorId="1" shapeId="0" xr:uid="{00000000-0006-0000-0000-000064080000}">
      <text>
        <r>
          <rPr>
            <sz val="11"/>
            <color indexed="8"/>
            <rFont val="Helvetica Neue"/>
          </rPr>
          <t>von Kleist, Björn:
CO2-Wert</t>
        </r>
      </text>
    </comment>
    <comment ref="X172" authorId="1" shapeId="0" xr:uid="{00000000-0006-0000-0000-000065080000}">
      <text>
        <r>
          <rPr>
            <sz val="11"/>
            <color indexed="8"/>
            <rFont val="Helvetica Neue"/>
          </rPr>
          <t>von Kleist, Björn:
CO2-Wert</t>
        </r>
      </text>
    </comment>
    <comment ref="Y172" authorId="1" shapeId="0" xr:uid="{00000000-0006-0000-0000-000066080000}">
      <text>
        <r>
          <rPr>
            <sz val="11"/>
            <color indexed="8"/>
            <rFont val="Helvetica Neue"/>
          </rPr>
          <t>von Kleist, Björn:
CO2-Wert</t>
        </r>
      </text>
    </comment>
    <comment ref="Z172" authorId="1" shapeId="0" xr:uid="{00000000-0006-0000-0000-000067080000}">
      <text>
        <r>
          <rPr>
            <sz val="11"/>
            <color indexed="8"/>
            <rFont val="Helvetica Neue"/>
          </rPr>
          <t>von Kleist, Björn:
CO2-Wert</t>
        </r>
      </text>
    </comment>
    <comment ref="P173" authorId="2" shapeId="0" xr:uid="{00000000-0006-0000-0000-000068080000}">
      <text>
        <r>
          <rPr>
            <sz val="11"/>
            <color indexed="8"/>
            <rFont val="Helvetica Neue"/>
          </rPr>
          <t>Gairola, Krishan:
Textfeld</t>
        </r>
      </text>
    </comment>
    <comment ref="Q173" authorId="2" shapeId="0" xr:uid="{00000000-0006-0000-0000-000069080000}">
      <text>
        <r>
          <rPr>
            <sz val="11"/>
            <color indexed="8"/>
            <rFont val="Helvetica Neue"/>
          </rPr>
          <t>Gairola, Krishan:
Textfeld</t>
        </r>
      </text>
    </comment>
    <comment ref="R173" authorId="2" shapeId="0" xr:uid="{00000000-0006-0000-0000-00006A080000}">
      <text>
        <r>
          <rPr>
            <sz val="11"/>
            <color indexed="8"/>
            <rFont val="Helvetica Neue"/>
          </rPr>
          <t>Gairola, Krishan:
Textfeld</t>
        </r>
      </text>
    </comment>
    <comment ref="S173" authorId="2" shapeId="0" xr:uid="{00000000-0006-0000-0000-00006B080000}">
      <text>
        <r>
          <rPr>
            <sz val="11"/>
            <color indexed="8"/>
            <rFont val="Helvetica Neue"/>
          </rPr>
          <t>Gairola, Krishan:
Textfeld</t>
        </r>
      </text>
    </comment>
    <comment ref="T173" authorId="2" shapeId="0" xr:uid="{00000000-0006-0000-0000-00006C080000}">
      <text>
        <r>
          <rPr>
            <sz val="11"/>
            <color indexed="8"/>
            <rFont val="Helvetica Neue"/>
          </rPr>
          <t>Gairola, Krishan:
Textfeld</t>
        </r>
      </text>
    </comment>
    <comment ref="U173" authorId="2" shapeId="0" xr:uid="{00000000-0006-0000-0000-00006D080000}">
      <text>
        <r>
          <rPr>
            <sz val="11"/>
            <color indexed="8"/>
            <rFont val="Helvetica Neue"/>
          </rPr>
          <t>Gairola, Krishan:
Textfeld</t>
        </r>
      </text>
    </comment>
    <comment ref="V173" authorId="2" shapeId="0" xr:uid="{00000000-0006-0000-0000-00006E080000}">
      <text>
        <r>
          <rPr>
            <sz val="11"/>
            <color indexed="8"/>
            <rFont val="Helvetica Neue"/>
          </rPr>
          <t>Gairola, Krishan:
Textfeld</t>
        </r>
      </text>
    </comment>
    <comment ref="W173" authorId="2" shapeId="0" xr:uid="{00000000-0006-0000-0000-00006F080000}">
      <text>
        <r>
          <rPr>
            <sz val="11"/>
            <color indexed="8"/>
            <rFont val="Helvetica Neue"/>
          </rPr>
          <t>Gairola, Krishan:
Textfeld</t>
        </r>
      </text>
    </comment>
    <comment ref="X173" authorId="2" shapeId="0" xr:uid="{00000000-0006-0000-0000-000070080000}">
      <text>
        <r>
          <rPr>
            <sz val="11"/>
            <color indexed="8"/>
            <rFont val="Helvetica Neue"/>
          </rPr>
          <t>Gairola, Krishan:
Textfeld</t>
        </r>
      </text>
    </comment>
    <comment ref="Y173" authorId="2" shapeId="0" xr:uid="{00000000-0006-0000-0000-000071080000}">
      <text>
        <r>
          <rPr>
            <sz val="11"/>
            <color indexed="8"/>
            <rFont val="Helvetica Neue"/>
          </rPr>
          <t>Gairola, Krishan:
Textfeld</t>
        </r>
      </text>
    </comment>
    <comment ref="Z173" authorId="2" shapeId="0" xr:uid="{00000000-0006-0000-0000-000072080000}">
      <text>
        <r>
          <rPr>
            <sz val="11"/>
            <color indexed="8"/>
            <rFont val="Helvetica Neue"/>
          </rPr>
          <t>Gairola, Krishan:
Textfeld</t>
        </r>
      </text>
    </comment>
    <comment ref="I174" authorId="1" shapeId="0" xr:uid="{00000000-0006-0000-0000-000073080000}">
      <text>
        <r>
          <rPr>
            <sz val="11"/>
            <color indexed="8"/>
            <rFont val="Helvetica Neue"/>
          </rPr>
          <t>von Kleist, Björn:
CO2-Wert</t>
        </r>
      </text>
    </comment>
    <comment ref="J174" authorId="1" shapeId="0" xr:uid="{00000000-0006-0000-0000-000074080000}">
      <text>
        <r>
          <rPr>
            <sz val="11"/>
            <color indexed="8"/>
            <rFont val="Helvetica Neue"/>
          </rPr>
          <t>von Kleist, Björn:
CO2-Wert</t>
        </r>
      </text>
    </comment>
    <comment ref="K174" authorId="1" shapeId="0" xr:uid="{00000000-0006-0000-0000-000075080000}">
      <text>
        <r>
          <rPr>
            <sz val="11"/>
            <color indexed="8"/>
            <rFont val="Helvetica Neue"/>
          </rPr>
          <t>von Kleist, Björn:
CO2-Wert</t>
        </r>
      </text>
    </comment>
    <comment ref="L174" authorId="1" shapeId="0" xr:uid="{00000000-0006-0000-0000-000076080000}">
      <text>
        <r>
          <rPr>
            <sz val="11"/>
            <color indexed="8"/>
            <rFont val="Helvetica Neue"/>
          </rPr>
          <t>von Kleist, Björn:
CO2-Wert</t>
        </r>
      </text>
    </comment>
    <comment ref="M174" authorId="1" shapeId="0" xr:uid="{00000000-0006-0000-0000-000077080000}">
      <text>
        <r>
          <rPr>
            <sz val="11"/>
            <color indexed="8"/>
            <rFont val="Helvetica Neue"/>
          </rPr>
          <t>von Kleist, Björn:
CO2-Wert</t>
        </r>
      </text>
    </comment>
    <comment ref="N174" authorId="1" shapeId="0" xr:uid="{00000000-0006-0000-0000-000078080000}">
      <text>
        <r>
          <rPr>
            <sz val="11"/>
            <color indexed="8"/>
            <rFont val="Helvetica Neue"/>
          </rPr>
          <t>von Kleist, Björn:
CO2-Wert</t>
        </r>
      </text>
    </comment>
    <comment ref="O174" authorId="1" shapeId="0" xr:uid="{00000000-0006-0000-0000-000079080000}">
      <text>
        <r>
          <rPr>
            <sz val="11"/>
            <color indexed="8"/>
            <rFont val="Helvetica Neue"/>
          </rPr>
          <t>von Kleist, Björn:
CO2-Wert</t>
        </r>
      </text>
    </comment>
    <comment ref="P174" authorId="1" shapeId="0" xr:uid="{00000000-0006-0000-0000-00007A080000}">
      <text>
        <r>
          <rPr>
            <sz val="11"/>
            <color indexed="8"/>
            <rFont val="Helvetica Neue"/>
          </rPr>
          <t>von Kleist, Björn:
CO2-Wert</t>
        </r>
      </text>
    </comment>
    <comment ref="Q174" authorId="1" shapeId="0" xr:uid="{00000000-0006-0000-0000-00007B080000}">
      <text>
        <r>
          <rPr>
            <sz val="11"/>
            <color indexed="8"/>
            <rFont val="Helvetica Neue"/>
          </rPr>
          <t>von Kleist, Björn:
CO2-Wert</t>
        </r>
      </text>
    </comment>
    <comment ref="R174" authorId="1" shapeId="0" xr:uid="{00000000-0006-0000-0000-00007C080000}">
      <text>
        <r>
          <rPr>
            <sz val="11"/>
            <color indexed="8"/>
            <rFont val="Helvetica Neue"/>
          </rPr>
          <t>von Kleist, Björn:
CO2-Wert</t>
        </r>
      </text>
    </comment>
    <comment ref="S174" authorId="1" shapeId="0" xr:uid="{00000000-0006-0000-0000-00007D080000}">
      <text>
        <r>
          <rPr>
            <sz val="11"/>
            <color indexed="8"/>
            <rFont val="Helvetica Neue"/>
          </rPr>
          <t>von Kleist, Björn:
CO2-Wert</t>
        </r>
      </text>
    </comment>
    <comment ref="T174" authorId="1" shapeId="0" xr:uid="{00000000-0006-0000-0000-00007E080000}">
      <text>
        <r>
          <rPr>
            <sz val="11"/>
            <color indexed="8"/>
            <rFont val="Helvetica Neue"/>
          </rPr>
          <t>von Kleist, Björn:
CO2-Wert</t>
        </r>
      </text>
    </comment>
    <comment ref="U174" authorId="1" shapeId="0" xr:uid="{00000000-0006-0000-0000-00007F080000}">
      <text>
        <r>
          <rPr>
            <sz val="11"/>
            <color indexed="8"/>
            <rFont val="Helvetica Neue"/>
          </rPr>
          <t>von Kleist, Björn:
CO2-Wert</t>
        </r>
      </text>
    </comment>
    <comment ref="V174" authorId="1" shapeId="0" xr:uid="{00000000-0006-0000-0000-000080080000}">
      <text>
        <r>
          <rPr>
            <sz val="11"/>
            <color indexed="8"/>
            <rFont val="Helvetica Neue"/>
          </rPr>
          <t>von Kleist, Björn:
CO2-Wert</t>
        </r>
      </text>
    </comment>
    <comment ref="W174" authorId="1" shapeId="0" xr:uid="{00000000-0006-0000-0000-000081080000}">
      <text>
        <r>
          <rPr>
            <sz val="11"/>
            <color indexed="8"/>
            <rFont val="Helvetica Neue"/>
          </rPr>
          <t>von Kleist, Björn:
CO2-Wert</t>
        </r>
      </text>
    </comment>
    <comment ref="X174" authorId="1" shapeId="0" xr:uid="{00000000-0006-0000-0000-000082080000}">
      <text>
        <r>
          <rPr>
            <sz val="11"/>
            <color indexed="8"/>
            <rFont val="Helvetica Neue"/>
          </rPr>
          <t>von Kleist, Björn:
CO2-Wert</t>
        </r>
      </text>
    </comment>
    <comment ref="Y174" authorId="1" shapeId="0" xr:uid="{00000000-0006-0000-0000-000083080000}">
      <text>
        <r>
          <rPr>
            <sz val="11"/>
            <color indexed="8"/>
            <rFont val="Helvetica Neue"/>
          </rPr>
          <t>von Kleist, Björn:
CO2-Wert</t>
        </r>
      </text>
    </comment>
    <comment ref="Z174" authorId="1" shapeId="0" xr:uid="{00000000-0006-0000-0000-000084080000}">
      <text>
        <r>
          <rPr>
            <sz val="11"/>
            <color indexed="8"/>
            <rFont val="Helvetica Neue"/>
          </rPr>
          <t>von Kleist, Björn:
CO2-Wert</t>
        </r>
      </text>
    </comment>
    <comment ref="J175" authorId="2" shapeId="0" xr:uid="{00000000-0006-0000-0000-000085080000}">
      <text>
        <r>
          <rPr>
            <sz val="11"/>
            <color indexed="8"/>
            <rFont val="Helvetica Neue"/>
          </rPr>
          <t>Gairola, Krishan:
Textfeld</t>
        </r>
      </text>
    </comment>
    <comment ref="K175" authorId="2" shapeId="0" xr:uid="{00000000-0006-0000-0000-000086080000}">
      <text>
        <r>
          <rPr>
            <sz val="11"/>
            <color indexed="8"/>
            <rFont val="Helvetica Neue"/>
          </rPr>
          <t>Gairola, Krishan:
Textfeld</t>
        </r>
      </text>
    </comment>
    <comment ref="L175" authorId="2" shapeId="0" xr:uid="{00000000-0006-0000-0000-000087080000}">
      <text>
        <r>
          <rPr>
            <sz val="11"/>
            <color indexed="8"/>
            <rFont val="Helvetica Neue"/>
          </rPr>
          <t>Gairola, Krishan:
Textfeld</t>
        </r>
      </text>
    </comment>
    <comment ref="M175" authorId="2" shapeId="0" xr:uid="{00000000-0006-0000-0000-000088080000}">
      <text>
        <r>
          <rPr>
            <sz val="11"/>
            <color indexed="8"/>
            <rFont val="Helvetica Neue"/>
          </rPr>
          <t>Gairola, Krishan:
Textfeld</t>
        </r>
      </text>
    </comment>
    <comment ref="N175" authorId="2" shapeId="0" xr:uid="{00000000-0006-0000-0000-000089080000}">
      <text>
        <r>
          <rPr>
            <sz val="11"/>
            <color indexed="8"/>
            <rFont val="Helvetica Neue"/>
          </rPr>
          <t>Gairola, Krishan:
Textfeld</t>
        </r>
      </text>
    </comment>
    <comment ref="O175" authorId="2" shapeId="0" xr:uid="{00000000-0006-0000-0000-00008A080000}">
      <text>
        <r>
          <rPr>
            <sz val="11"/>
            <color indexed="8"/>
            <rFont val="Helvetica Neue"/>
          </rPr>
          <t>Gairola, Krishan:
Textfeld</t>
        </r>
      </text>
    </comment>
    <comment ref="P175" authorId="2" shapeId="0" xr:uid="{00000000-0006-0000-0000-00008B080000}">
      <text>
        <r>
          <rPr>
            <sz val="11"/>
            <color indexed="8"/>
            <rFont val="Helvetica Neue"/>
          </rPr>
          <t>Gairola, Krishan:
Textfeld</t>
        </r>
      </text>
    </comment>
    <comment ref="Q175" authorId="2" shapeId="0" xr:uid="{00000000-0006-0000-0000-00008C080000}">
      <text>
        <r>
          <rPr>
            <sz val="11"/>
            <color indexed="8"/>
            <rFont val="Helvetica Neue"/>
          </rPr>
          <t>Gairola, Krishan:
Textfeld</t>
        </r>
      </text>
    </comment>
    <comment ref="R175" authorId="2" shapeId="0" xr:uid="{00000000-0006-0000-0000-00008D080000}">
      <text>
        <r>
          <rPr>
            <sz val="11"/>
            <color indexed="8"/>
            <rFont val="Helvetica Neue"/>
          </rPr>
          <t>Gairola, Krishan:
Textfeld</t>
        </r>
      </text>
    </comment>
    <comment ref="S175" authorId="2" shapeId="0" xr:uid="{00000000-0006-0000-0000-00008E080000}">
      <text>
        <r>
          <rPr>
            <sz val="11"/>
            <color indexed="8"/>
            <rFont val="Helvetica Neue"/>
          </rPr>
          <t>Gairola, Krishan:
Textfeld</t>
        </r>
      </text>
    </comment>
    <comment ref="T175" authorId="2" shapeId="0" xr:uid="{00000000-0006-0000-0000-00008F080000}">
      <text>
        <r>
          <rPr>
            <sz val="11"/>
            <color indexed="8"/>
            <rFont val="Helvetica Neue"/>
          </rPr>
          <t>Gairola, Krishan:
Textfeld</t>
        </r>
      </text>
    </comment>
    <comment ref="U175" authorId="2" shapeId="0" xr:uid="{00000000-0006-0000-0000-000090080000}">
      <text>
        <r>
          <rPr>
            <sz val="11"/>
            <color indexed="8"/>
            <rFont val="Helvetica Neue"/>
          </rPr>
          <t>Gairola, Krishan:
Textfeld</t>
        </r>
      </text>
    </comment>
    <comment ref="V175" authorId="2" shapeId="0" xr:uid="{00000000-0006-0000-0000-000091080000}">
      <text>
        <r>
          <rPr>
            <sz val="11"/>
            <color indexed="8"/>
            <rFont val="Helvetica Neue"/>
          </rPr>
          <t>Gairola, Krishan:
Textfeld</t>
        </r>
      </text>
    </comment>
    <comment ref="W175" authorId="2" shapeId="0" xr:uid="{00000000-0006-0000-0000-000092080000}">
      <text>
        <r>
          <rPr>
            <sz val="11"/>
            <color indexed="8"/>
            <rFont val="Helvetica Neue"/>
          </rPr>
          <t>Gairola, Krishan:
Textfeld</t>
        </r>
      </text>
    </comment>
    <comment ref="X175" authorId="2" shapeId="0" xr:uid="{00000000-0006-0000-0000-000093080000}">
      <text>
        <r>
          <rPr>
            <sz val="11"/>
            <color indexed="8"/>
            <rFont val="Helvetica Neue"/>
          </rPr>
          <t>Gairola, Krishan:
Textfeld</t>
        </r>
      </text>
    </comment>
    <comment ref="Y175" authorId="2" shapeId="0" xr:uid="{00000000-0006-0000-0000-000094080000}">
      <text>
        <r>
          <rPr>
            <sz val="11"/>
            <color indexed="8"/>
            <rFont val="Helvetica Neue"/>
          </rPr>
          <t>Gairola, Krishan:
Textfeld</t>
        </r>
      </text>
    </comment>
    <comment ref="Z175" authorId="2" shapeId="0" xr:uid="{00000000-0006-0000-0000-000095080000}">
      <text>
        <r>
          <rPr>
            <sz val="11"/>
            <color indexed="8"/>
            <rFont val="Helvetica Neue"/>
          </rPr>
          <t>Gairola, Krishan:
Textfeld</t>
        </r>
      </text>
    </comment>
    <comment ref="I176" authorId="1" shapeId="0" xr:uid="{00000000-0006-0000-0000-000096080000}">
      <text>
        <r>
          <rPr>
            <sz val="11"/>
            <color indexed="8"/>
            <rFont val="Helvetica Neue"/>
          </rPr>
          <t>von Kleist, Björn:
CO2-Wert</t>
        </r>
      </text>
    </comment>
    <comment ref="J176" authorId="1" shapeId="0" xr:uid="{00000000-0006-0000-0000-000097080000}">
      <text>
        <r>
          <rPr>
            <sz val="11"/>
            <color indexed="8"/>
            <rFont val="Helvetica Neue"/>
          </rPr>
          <t>von Kleist, Björn:
CO2-Wert</t>
        </r>
      </text>
    </comment>
    <comment ref="K176" authorId="1" shapeId="0" xr:uid="{00000000-0006-0000-0000-000098080000}">
      <text>
        <r>
          <rPr>
            <sz val="11"/>
            <color indexed="8"/>
            <rFont val="Helvetica Neue"/>
          </rPr>
          <t>von Kleist, Björn:
CO2-Wert</t>
        </r>
      </text>
    </comment>
    <comment ref="L176" authorId="1" shapeId="0" xr:uid="{00000000-0006-0000-0000-000099080000}">
      <text>
        <r>
          <rPr>
            <sz val="11"/>
            <color indexed="8"/>
            <rFont val="Helvetica Neue"/>
          </rPr>
          <t>von Kleist, Björn:
CO2-Wert</t>
        </r>
      </text>
    </comment>
    <comment ref="M176" authorId="1" shapeId="0" xr:uid="{00000000-0006-0000-0000-00009A080000}">
      <text>
        <r>
          <rPr>
            <sz val="11"/>
            <color indexed="8"/>
            <rFont val="Helvetica Neue"/>
          </rPr>
          <t>von Kleist, Björn:
CO2-Wert</t>
        </r>
      </text>
    </comment>
    <comment ref="N176" authorId="1" shapeId="0" xr:uid="{00000000-0006-0000-0000-00009B080000}">
      <text>
        <r>
          <rPr>
            <sz val="11"/>
            <color indexed="8"/>
            <rFont val="Helvetica Neue"/>
          </rPr>
          <t>von Kleist, Björn:
CO2-Wert</t>
        </r>
      </text>
    </comment>
    <comment ref="O176" authorId="1" shapeId="0" xr:uid="{00000000-0006-0000-0000-00009C080000}">
      <text>
        <r>
          <rPr>
            <sz val="11"/>
            <color indexed="8"/>
            <rFont val="Helvetica Neue"/>
          </rPr>
          <t>von Kleist, Björn:
CO2-Wert</t>
        </r>
      </text>
    </comment>
    <comment ref="P176" authorId="1" shapeId="0" xr:uid="{00000000-0006-0000-0000-00009D080000}">
      <text>
        <r>
          <rPr>
            <sz val="11"/>
            <color indexed="8"/>
            <rFont val="Helvetica Neue"/>
          </rPr>
          <t>von Kleist, Björn:
CO2-Wert</t>
        </r>
      </text>
    </comment>
    <comment ref="Q176" authorId="1" shapeId="0" xr:uid="{00000000-0006-0000-0000-00009E080000}">
      <text>
        <r>
          <rPr>
            <sz val="11"/>
            <color indexed="8"/>
            <rFont val="Helvetica Neue"/>
          </rPr>
          <t>von Kleist, Björn:
CO2-Wert</t>
        </r>
      </text>
    </comment>
    <comment ref="R176" authorId="1" shapeId="0" xr:uid="{00000000-0006-0000-0000-00009F080000}">
      <text>
        <r>
          <rPr>
            <sz val="11"/>
            <color indexed="8"/>
            <rFont val="Helvetica Neue"/>
          </rPr>
          <t>von Kleist, Björn:
CO2-Wert</t>
        </r>
      </text>
    </comment>
    <comment ref="S176" authorId="1" shapeId="0" xr:uid="{00000000-0006-0000-0000-0000A0080000}">
      <text>
        <r>
          <rPr>
            <sz val="11"/>
            <color indexed="8"/>
            <rFont val="Helvetica Neue"/>
          </rPr>
          <t>von Kleist, Björn:
CO2-Wert</t>
        </r>
      </text>
    </comment>
    <comment ref="T176" authorId="1" shapeId="0" xr:uid="{00000000-0006-0000-0000-0000A1080000}">
      <text>
        <r>
          <rPr>
            <sz val="11"/>
            <color indexed="8"/>
            <rFont val="Helvetica Neue"/>
          </rPr>
          <t>von Kleist, Björn:
CO2-Wert</t>
        </r>
      </text>
    </comment>
    <comment ref="U176" authorId="1" shapeId="0" xr:uid="{00000000-0006-0000-0000-0000A2080000}">
      <text>
        <r>
          <rPr>
            <sz val="11"/>
            <color indexed="8"/>
            <rFont val="Helvetica Neue"/>
          </rPr>
          <t>von Kleist, Björn:
CO2-Wert</t>
        </r>
      </text>
    </comment>
    <comment ref="V176" authorId="1" shapeId="0" xr:uid="{00000000-0006-0000-0000-0000A3080000}">
      <text>
        <r>
          <rPr>
            <sz val="11"/>
            <color indexed="8"/>
            <rFont val="Helvetica Neue"/>
          </rPr>
          <t>von Kleist, Björn:
CO2-Wert</t>
        </r>
      </text>
    </comment>
    <comment ref="W176" authorId="1" shapeId="0" xr:uid="{00000000-0006-0000-0000-0000A4080000}">
      <text>
        <r>
          <rPr>
            <sz val="11"/>
            <color indexed="8"/>
            <rFont val="Helvetica Neue"/>
          </rPr>
          <t>von Kleist, Björn:
CO2-Wert</t>
        </r>
      </text>
    </comment>
    <comment ref="X176" authorId="1" shapeId="0" xr:uid="{00000000-0006-0000-0000-0000A5080000}">
      <text>
        <r>
          <rPr>
            <sz val="11"/>
            <color indexed="8"/>
            <rFont val="Helvetica Neue"/>
          </rPr>
          <t>von Kleist, Björn:
CO2-Wert</t>
        </r>
      </text>
    </comment>
    <comment ref="Y176" authorId="1" shapeId="0" xr:uid="{00000000-0006-0000-0000-0000A6080000}">
      <text>
        <r>
          <rPr>
            <sz val="11"/>
            <color indexed="8"/>
            <rFont val="Helvetica Neue"/>
          </rPr>
          <t>von Kleist, Björn:
CO2-Wert</t>
        </r>
      </text>
    </comment>
    <comment ref="Z176" authorId="1" shapeId="0" xr:uid="{00000000-0006-0000-0000-0000A7080000}">
      <text>
        <r>
          <rPr>
            <sz val="11"/>
            <color indexed="8"/>
            <rFont val="Helvetica Neue"/>
          </rPr>
          <t>von Kleist, Björn:
CO2-Wert</t>
        </r>
      </text>
    </comment>
    <comment ref="I177" authorId="2" shapeId="0" xr:uid="{00000000-0006-0000-0000-0000A8080000}">
      <text>
        <r>
          <rPr>
            <sz val="11"/>
            <color indexed="8"/>
            <rFont val="Helvetica Neue"/>
          </rPr>
          <t>Gairola, Krishan:
Textfeld</t>
        </r>
      </text>
    </comment>
    <comment ref="J177" authorId="2" shapeId="0" xr:uid="{00000000-0006-0000-0000-0000A9080000}">
      <text>
        <r>
          <rPr>
            <sz val="11"/>
            <color indexed="8"/>
            <rFont val="Helvetica Neue"/>
          </rPr>
          <t>Gairola, Krishan:
Textfeld</t>
        </r>
      </text>
    </comment>
    <comment ref="K177" authorId="2" shapeId="0" xr:uid="{00000000-0006-0000-0000-0000AA080000}">
      <text>
        <r>
          <rPr>
            <sz val="11"/>
            <color indexed="8"/>
            <rFont val="Helvetica Neue"/>
          </rPr>
          <t>Gairola, Krishan:
Textfeld</t>
        </r>
      </text>
    </comment>
    <comment ref="L177" authorId="2" shapeId="0" xr:uid="{00000000-0006-0000-0000-0000AB080000}">
      <text>
        <r>
          <rPr>
            <sz val="11"/>
            <color indexed="8"/>
            <rFont val="Helvetica Neue"/>
          </rPr>
          <t>Gairola, Krishan:
Textfeld</t>
        </r>
      </text>
    </comment>
    <comment ref="M177" authorId="2" shapeId="0" xr:uid="{00000000-0006-0000-0000-0000AC080000}">
      <text>
        <r>
          <rPr>
            <sz val="11"/>
            <color indexed="8"/>
            <rFont val="Helvetica Neue"/>
          </rPr>
          <t>Gairola, Krishan:
Textfeld</t>
        </r>
      </text>
    </comment>
    <comment ref="N177" authorId="2" shapeId="0" xr:uid="{00000000-0006-0000-0000-0000AD080000}">
      <text>
        <r>
          <rPr>
            <sz val="11"/>
            <color indexed="8"/>
            <rFont val="Helvetica Neue"/>
          </rPr>
          <t>Gairola, Krishan:
Textfeld</t>
        </r>
      </text>
    </comment>
    <comment ref="O177" authorId="2" shapeId="0" xr:uid="{00000000-0006-0000-0000-0000AE080000}">
      <text>
        <r>
          <rPr>
            <sz val="11"/>
            <color indexed="8"/>
            <rFont val="Helvetica Neue"/>
          </rPr>
          <t>Gairola, Krishan:
Textfeld</t>
        </r>
      </text>
    </comment>
    <comment ref="P177" authorId="2" shapeId="0" xr:uid="{00000000-0006-0000-0000-0000AF080000}">
      <text>
        <r>
          <rPr>
            <sz val="11"/>
            <color indexed="8"/>
            <rFont val="Helvetica Neue"/>
          </rPr>
          <t>Gairola, Krishan:
Textfeld</t>
        </r>
      </text>
    </comment>
    <comment ref="Q177" authorId="2" shapeId="0" xr:uid="{00000000-0006-0000-0000-0000B0080000}">
      <text>
        <r>
          <rPr>
            <sz val="11"/>
            <color indexed="8"/>
            <rFont val="Helvetica Neue"/>
          </rPr>
          <t>Gairola, Krishan:
Textfeld</t>
        </r>
      </text>
    </comment>
    <comment ref="R177" authorId="2" shapeId="0" xr:uid="{00000000-0006-0000-0000-0000B1080000}">
      <text>
        <r>
          <rPr>
            <sz val="11"/>
            <color indexed="8"/>
            <rFont val="Helvetica Neue"/>
          </rPr>
          <t>Gairola, Krishan:
Textfeld</t>
        </r>
      </text>
    </comment>
    <comment ref="S177" authorId="2" shapeId="0" xr:uid="{00000000-0006-0000-0000-0000B2080000}">
      <text>
        <r>
          <rPr>
            <sz val="11"/>
            <color indexed="8"/>
            <rFont val="Helvetica Neue"/>
          </rPr>
          <t>Gairola, Krishan:
Textfeld</t>
        </r>
      </text>
    </comment>
    <comment ref="T177" authorId="2" shapeId="0" xr:uid="{00000000-0006-0000-0000-0000B3080000}">
      <text>
        <r>
          <rPr>
            <sz val="11"/>
            <color indexed="8"/>
            <rFont val="Helvetica Neue"/>
          </rPr>
          <t>Gairola, Krishan:
Textfeld</t>
        </r>
      </text>
    </comment>
    <comment ref="U177" authorId="2" shapeId="0" xr:uid="{00000000-0006-0000-0000-0000B4080000}">
      <text>
        <r>
          <rPr>
            <sz val="11"/>
            <color indexed="8"/>
            <rFont val="Helvetica Neue"/>
          </rPr>
          <t>Gairola, Krishan:
Textfeld</t>
        </r>
      </text>
    </comment>
    <comment ref="V177" authorId="2" shapeId="0" xr:uid="{00000000-0006-0000-0000-0000B5080000}">
      <text>
        <r>
          <rPr>
            <sz val="11"/>
            <color indexed="8"/>
            <rFont val="Helvetica Neue"/>
          </rPr>
          <t>Gairola, Krishan:
Textfeld</t>
        </r>
      </text>
    </comment>
    <comment ref="W177" authorId="2" shapeId="0" xr:uid="{00000000-0006-0000-0000-0000B6080000}">
      <text>
        <r>
          <rPr>
            <sz val="11"/>
            <color indexed="8"/>
            <rFont val="Helvetica Neue"/>
          </rPr>
          <t>Gairola, Krishan:
Textfeld</t>
        </r>
      </text>
    </comment>
    <comment ref="X177" authorId="2" shapeId="0" xr:uid="{00000000-0006-0000-0000-0000B7080000}">
      <text>
        <r>
          <rPr>
            <sz val="11"/>
            <color indexed="8"/>
            <rFont val="Helvetica Neue"/>
          </rPr>
          <t>Gairola, Krishan:
Textfeld</t>
        </r>
      </text>
    </comment>
    <comment ref="Y177" authorId="2" shapeId="0" xr:uid="{00000000-0006-0000-0000-0000B8080000}">
      <text>
        <r>
          <rPr>
            <sz val="11"/>
            <color indexed="8"/>
            <rFont val="Helvetica Neue"/>
          </rPr>
          <t>Gairola, Krishan:
Textfeld</t>
        </r>
      </text>
    </comment>
    <comment ref="Z177" authorId="2" shapeId="0" xr:uid="{00000000-0006-0000-0000-0000B9080000}">
      <text>
        <r>
          <rPr>
            <sz val="11"/>
            <color indexed="8"/>
            <rFont val="Helvetica Neue"/>
          </rPr>
          <t>Gairola, Krishan:
Textfeld</t>
        </r>
      </text>
    </comment>
    <comment ref="I178" authorId="1" shapeId="0" xr:uid="{00000000-0006-0000-0000-0000BA080000}">
      <text>
        <r>
          <rPr>
            <sz val="11"/>
            <color indexed="8"/>
            <rFont val="Helvetica Neue"/>
          </rPr>
          <t>von Kleist, Björn:
CO2-Wert</t>
        </r>
      </text>
    </comment>
    <comment ref="J178" authorId="1" shapeId="0" xr:uid="{00000000-0006-0000-0000-0000BB080000}">
      <text>
        <r>
          <rPr>
            <sz val="11"/>
            <color indexed="8"/>
            <rFont val="Helvetica Neue"/>
          </rPr>
          <t>von Kleist, Björn:
CO2-Wert</t>
        </r>
      </text>
    </comment>
    <comment ref="K178" authorId="1" shapeId="0" xr:uid="{00000000-0006-0000-0000-0000BC080000}">
      <text>
        <r>
          <rPr>
            <sz val="11"/>
            <color indexed="8"/>
            <rFont val="Helvetica Neue"/>
          </rPr>
          <t>von Kleist, Björn:
CO2-Wert</t>
        </r>
      </text>
    </comment>
    <comment ref="L178" authorId="1" shapeId="0" xr:uid="{00000000-0006-0000-0000-0000BD080000}">
      <text>
        <r>
          <rPr>
            <sz val="11"/>
            <color indexed="8"/>
            <rFont val="Helvetica Neue"/>
          </rPr>
          <t>von Kleist, Björn:
CO2-Wert</t>
        </r>
      </text>
    </comment>
    <comment ref="M178" authorId="1" shapeId="0" xr:uid="{00000000-0006-0000-0000-0000BE080000}">
      <text>
        <r>
          <rPr>
            <sz val="11"/>
            <color indexed="8"/>
            <rFont val="Helvetica Neue"/>
          </rPr>
          <t>von Kleist, Björn:
CO2-Wert</t>
        </r>
      </text>
    </comment>
    <comment ref="N178" authorId="1" shapeId="0" xr:uid="{00000000-0006-0000-0000-0000BF080000}">
      <text>
        <r>
          <rPr>
            <sz val="11"/>
            <color indexed="8"/>
            <rFont val="Helvetica Neue"/>
          </rPr>
          <t>von Kleist, Björn:
CO2-Wert</t>
        </r>
      </text>
    </comment>
    <comment ref="O178" authorId="1" shapeId="0" xr:uid="{00000000-0006-0000-0000-0000C0080000}">
      <text>
        <r>
          <rPr>
            <sz val="11"/>
            <color indexed="8"/>
            <rFont val="Helvetica Neue"/>
          </rPr>
          <t>von Kleist, Björn:
CO2-Wert</t>
        </r>
      </text>
    </comment>
    <comment ref="P178" authorId="1" shapeId="0" xr:uid="{00000000-0006-0000-0000-0000C1080000}">
      <text>
        <r>
          <rPr>
            <sz val="11"/>
            <color indexed="8"/>
            <rFont val="Helvetica Neue"/>
          </rPr>
          <t>von Kleist, Björn:
CO2-Wert</t>
        </r>
      </text>
    </comment>
    <comment ref="Q178" authorId="1" shapeId="0" xr:uid="{00000000-0006-0000-0000-0000C2080000}">
      <text>
        <r>
          <rPr>
            <sz val="11"/>
            <color indexed="8"/>
            <rFont val="Helvetica Neue"/>
          </rPr>
          <t>von Kleist, Björn:
CO2-Wert</t>
        </r>
      </text>
    </comment>
    <comment ref="R178" authorId="1" shapeId="0" xr:uid="{00000000-0006-0000-0000-0000C3080000}">
      <text>
        <r>
          <rPr>
            <sz val="11"/>
            <color indexed="8"/>
            <rFont val="Helvetica Neue"/>
          </rPr>
          <t>von Kleist, Björn:
CO2-Wert</t>
        </r>
      </text>
    </comment>
    <comment ref="S178" authorId="1" shapeId="0" xr:uid="{00000000-0006-0000-0000-0000C4080000}">
      <text>
        <r>
          <rPr>
            <sz val="11"/>
            <color indexed="8"/>
            <rFont val="Helvetica Neue"/>
          </rPr>
          <t>von Kleist, Björn:
CO2-Wert</t>
        </r>
      </text>
    </comment>
    <comment ref="T178" authorId="1" shapeId="0" xr:uid="{00000000-0006-0000-0000-0000C5080000}">
      <text>
        <r>
          <rPr>
            <sz val="11"/>
            <color indexed="8"/>
            <rFont val="Helvetica Neue"/>
          </rPr>
          <t>von Kleist, Björn:
CO2-Wert</t>
        </r>
      </text>
    </comment>
    <comment ref="U178" authorId="1" shapeId="0" xr:uid="{00000000-0006-0000-0000-0000C6080000}">
      <text>
        <r>
          <rPr>
            <sz val="11"/>
            <color indexed="8"/>
            <rFont val="Helvetica Neue"/>
          </rPr>
          <t>von Kleist, Björn:
CO2-Wert</t>
        </r>
      </text>
    </comment>
    <comment ref="V178" authorId="1" shapeId="0" xr:uid="{00000000-0006-0000-0000-0000C7080000}">
      <text>
        <r>
          <rPr>
            <sz val="11"/>
            <color indexed="8"/>
            <rFont val="Helvetica Neue"/>
          </rPr>
          <t>von Kleist, Björn:
CO2-Wert</t>
        </r>
      </text>
    </comment>
    <comment ref="W178" authorId="1" shapeId="0" xr:uid="{00000000-0006-0000-0000-0000C8080000}">
      <text>
        <r>
          <rPr>
            <sz val="11"/>
            <color indexed="8"/>
            <rFont val="Helvetica Neue"/>
          </rPr>
          <t>von Kleist, Björn:
CO2-Wert</t>
        </r>
      </text>
    </comment>
    <comment ref="X178" authorId="1" shapeId="0" xr:uid="{00000000-0006-0000-0000-0000C9080000}">
      <text>
        <r>
          <rPr>
            <sz val="11"/>
            <color indexed="8"/>
            <rFont val="Helvetica Neue"/>
          </rPr>
          <t>von Kleist, Björn:
CO2-Wert</t>
        </r>
      </text>
    </comment>
    <comment ref="Y178" authorId="1" shapeId="0" xr:uid="{00000000-0006-0000-0000-0000CA080000}">
      <text>
        <r>
          <rPr>
            <sz val="11"/>
            <color indexed="8"/>
            <rFont val="Helvetica Neue"/>
          </rPr>
          <t>von Kleist, Björn:
CO2-Wert</t>
        </r>
      </text>
    </comment>
    <comment ref="Z178" authorId="1" shapeId="0" xr:uid="{00000000-0006-0000-0000-0000CB080000}">
      <text>
        <r>
          <rPr>
            <sz val="11"/>
            <color indexed="8"/>
            <rFont val="Helvetica Neue"/>
          </rPr>
          <t>von Kleist, Björn:
CO2-Wert</t>
        </r>
      </text>
    </comment>
    <comment ref="I179" authorId="2" shapeId="0" xr:uid="{00000000-0006-0000-0000-0000CC080000}">
      <text>
        <r>
          <rPr>
            <sz val="11"/>
            <color indexed="8"/>
            <rFont val="Helvetica Neue"/>
          </rPr>
          <t>Gairola, Krishan:
Textfeld</t>
        </r>
      </text>
    </comment>
    <comment ref="J179" authorId="2" shapeId="0" xr:uid="{00000000-0006-0000-0000-0000CD080000}">
      <text>
        <r>
          <rPr>
            <sz val="11"/>
            <color indexed="8"/>
            <rFont val="Helvetica Neue"/>
          </rPr>
          <t>Gairola, Krishan:
Textfeld</t>
        </r>
      </text>
    </comment>
    <comment ref="K179" authorId="2" shapeId="0" xr:uid="{00000000-0006-0000-0000-0000CE080000}">
      <text>
        <r>
          <rPr>
            <sz val="11"/>
            <color indexed="8"/>
            <rFont val="Helvetica Neue"/>
          </rPr>
          <t>Gairola, Krishan:
Textfeld</t>
        </r>
      </text>
    </comment>
    <comment ref="L179" authorId="2" shapeId="0" xr:uid="{00000000-0006-0000-0000-0000CF080000}">
      <text>
        <r>
          <rPr>
            <sz val="11"/>
            <color indexed="8"/>
            <rFont val="Helvetica Neue"/>
          </rPr>
          <t>Gairola, Krishan:
Textfeld</t>
        </r>
      </text>
    </comment>
    <comment ref="M179" authorId="2" shapeId="0" xr:uid="{00000000-0006-0000-0000-0000D0080000}">
      <text>
        <r>
          <rPr>
            <sz val="11"/>
            <color indexed="8"/>
            <rFont val="Helvetica Neue"/>
          </rPr>
          <t>Gairola, Krishan:
Textfeld</t>
        </r>
      </text>
    </comment>
    <comment ref="N179" authorId="2" shapeId="0" xr:uid="{00000000-0006-0000-0000-0000D1080000}">
      <text>
        <r>
          <rPr>
            <sz val="11"/>
            <color indexed="8"/>
            <rFont val="Helvetica Neue"/>
          </rPr>
          <t>Gairola, Krishan:
Textfeld</t>
        </r>
      </text>
    </comment>
    <comment ref="O179" authorId="2" shapeId="0" xr:uid="{00000000-0006-0000-0000-0000D2080000}">
      <text>
        <r>
          <rPr>
            <sz val="11"/>
            <color indexed="8"/>
            <rFont val="Helvetica Neue"/>
          </rPr>
          <t>Gairola, Krishan:
Textfeld</t>
        </r>
      </text>
    </comment>
    <comment ref="P179" authorId="2" shapeId="0" xr:uid="{00000000-0006-0000-0000-0000D3080000}">
      <text>
        <r>
          <rPr>
            <sz val="11"/>
            <color indexed="8"/>
            <rFont val="Helvetica Neue"/>
          </rPr>
          <t>Gairola, Krishan:
Textfeld</t>
        </r>
      </text>
    </comment>
    <comment ref="Q179" authorId="2" shapeId="0" xr:uid="{00000000-0006-0000-0000-0000D4080000}">
      <text>
        <r>
          <rPr>
            <sz val="11"/>
            <color indexed="8"/>
            <rFont val="Helvetica Neue"/>
          </rPr>
          <t>Gairola, Krishan:
Textfeld</t>
        </r>
      </text>
    </comment>
    <comment ref="R179" authorId="2" shapeId="0" xr:uid="{00000000-0006-0000-0000-0000D5080000}">
      <text>
        <r>
          <rPr>
            <sz val="11"/>
            <color indexed="8"/>
            <rFont val="Helvetica Neue"/>
          </rPr>
          <t>Gairola, Krishan:
Textfeld</t>
        </r>
      </text>
    </comment>
    <comment ref="S179" authorId="2" shapeId="0" xr:uid="{00000000-0006-0000-0000-0000D6080000}">
      <text>
        <r>
          <rPr>
            <sz val="11"/>
            <color indexed="8"/>
            <rFont val="Helvetica Neue"/>
          </rPr>
          <t>Gairola, Krishan:
Textfeld</t>
        </r>
      </text>
    </comment>
    <comment ref="T179" authorId="2" shapeId="0" xr:uid="{00000000-0006-0000-0000-0000D7080000}">
      <text>
        <r>
          <rPr>
            <sz val="11"/>
            <color indexed="8"/>
            <rFont val="Helvetica Neue"/>
          </rPr>
          <t>Gairola, Krishan:
Textfeld</t>
        </r>
      </text>
    </comment>
    <comment ref="U179" authorId="2" shapeId="0" xr:uid="{00000000-0006-0000-0000-0000D8080000}">
      <text>
        <r>
          <rPr>
            <sz val="11"/>
            <color indexed="8"/>
            <rFont val="Helvetica Neue"/>
          </rPr>
          <t>Gairola, Krishan:
Textfeld</t>
        </r>
      </text>
    </comment>
    <comment ref="V179" authorId="2" shapeId="0" xr:uid="{00000000-0006-0000-0000-0000D9080000}">
      <text>
        <r>
          <rPr>
            <sz val="11"/>
            <color indexed="8"/>
            <rFont val="Helvetica Neue"/>
          </rPr>
          <t>Gairola, Krishan:
Textfeld</t>
        </r>
      </text>
    </comment>
    <comment ref="W179" authorId="2" shapeId="0" xr:uid="{00000000-0006-0000-0000-0000DA080000}">
      <text>
        <r>
          <rPr>
            <sz val="11"/>
            <color indexed="8"/>
            <rFont val="Helvetica Neue"/>
          </rPr>
          <t>Gairola, Krishan:
Textfeld</t>
        </r>
      </text>
    </comment>
    <comment ref="X179" authorId="2" shapeId="0" xr:uid="{00000000-0006-0000-0000-0000DB080000}">
      <text>
        <r>
          <rPr>
            <sz val="11"/>
            <color indexed="8"/>
            <rFont val="Helvetica Neue"/>
          </rPr>
          <t>Gairola, Krishan:
Textfeld</t>
        </r>
      </text>
    </comment>
    <comment ref="Y179" authorId="2" shapeId="0" xr:uid="{00000000-0006-0000-0000-0000DC080000}">
      <text>
        <r>
          <rPr>
            <sz val="11"/>
            <color indexed="8"/>
            <rFont val="Helvetica Neue"/>
          </rPr>
          <t>Gairola, Krishan:
Textfeld</t>
        </r>
      </text>
    </comment>
    <comment ref="Z179" authorId="2" shapeId="0" xr:uid="{00000000-0006-0000-0000-0000DD080000}">
      <text>
        <r>
          <rPr>
            <sz val="11"/>
            <color indexed="8"/>
            <rFont val="Helvetica Neue"/>
          </rPr>
          <t>Gairola, Krishan:
Textfeld</t>
        </r>
      </text>
    </comment>
    <comment ref="I180" authorId="1" shapeId="0" xr:uid="{00000000-0006-0000-0000-0000DE080000}">
      <text>
        <r>
          <rPr>
            <sz val="11"/>
            <color indexed="8"/>
            <rFont val="Helvetica Neue"/>
          </rPr>
          <t>von Kleist, Björn:
CO2-Wert</t>
        </r>
      </text>
    </comment>
    <comment ref="J180" authorId="1" shapeId="0" xr:uid="{00000000-0006-0000-0000-0000DF080000}">
      <text>
        <r>
          <rPr>
            <sz val="11"/>
            <color indexed="8"/>
            <rFont val="Helvetica Neue"/>
          </rPr>
          <t>von Kleist, Björn:
CO2-Wert</t>
        </r>
      </text>
    </comment>
    <comment ref="K180" authorId="1" shapeId="0" xr:uid="{00000000-0006-0000-0000-0000E0080000}">
      <text>
        <r>
          <rPr>
            <sz val="11"/>
            <color indexed="8"/>
            <rFont val="Helvetica Neue"/>
          </rPr>
          <t>von Kleist, Björn:
CO2-Wert</t>
        </r>
      </text>
    </comment>
    <comment ref="L180" authorId="1" shapeId="0" xr:uid="{00000000-0006-0000-0000-0000E1080000}">
      <text>
        <r>
          <rPr>
            <sz val="11"/>
            <color indexed="8"/>
            <rFont val="Helvetica Neue"/>
          </rPr>
          <t>von Kleist, Björn:
CO2-Wert</t>
        </r>
      </text>
    </comment>
    <comment ref="M180" authorId="1" shapeId="0" xr:uid="{00000000-0006-0000-0000-0000E2080000}">
      <text>
        <r>
          <rPr>
            <sz val="11"/>
            <color indexed="8"/>
            <rFont val="Helvetica Neue"/>
          </rPr>
          <t>von Kleist, Björn:
CO2-Wert</t>
        </r>
      </text>
    </comment>
    <comment ref="N180" authorId="1" shapeId="0" xr:uid="{00000000-0006-0000-0000-0000E3080000}">
      <text>
        <r>
          <rPr>
            <sz val="11"/>
            <color indexed="8"/>
            <rFont val="Helvetica Neue"/>
          </rPr>
          <t>von Kleist, Björn:
CO2-Wert</t>
        </r>
      </text>
    </comment>
    <comment ref="O180" authorId="1" shapeId="0" xr:uid="{00000000-0006-0000-0000-0000E4080000}">
      <text>
        <r>
          <rPr>
            <sz val="11"/>
            <color indexed="8"/>
            <rFont val="Helvetica Neue"/>
          </rPr>
          <t>von Kleist, Björn:
CO2-Wert</t>
        </r>
      </text>
    </comment>
    <comment ref="P180" authorId="1" shapeId="0" xr:uid="{00000000-0006-0000-0000-0000E5080000}">
      <text>
        <r>
          <rPr>
            <sz val="11"/>
            <color indexed="8"/>
            <rFont val="Helvetica Neue"/>
          </rPr>
          <t>von Kleist, Björn:
CO2-Wert</t>
        </r>
      </text>
    </comment>
    <comment ref="Q180" authorId="1" shapeId="0" xr:uid="{00000000-0006-0000-0000-0000E6080000}">
      <text>
        <r>
          <rPr>
            <sz val="11"/>
            <color indexed="8"/>
            <rFont val="Helvetica Neue"/>
          </rPr>
          <t>von Kleist, Björn:
CO2-Wert</t>
        </r>
      </text>
    </comment>
    <comment ref="R180" authorId="1" shapeId="0" xr:uid="{00000000-0006-0000-0000-0000E7080000}">
      <text>
        <r>
          <rPr>
            <sz val="11"/>
            <color indexed="8"/>
            <rFont val="Helvetica Neue"/>
          </rPr>
          <t>von Kleist, Björn:
CO2-Wert</t>
        </r>
      </text>
    </comment>
    <comment ref="S180" authorId="1" shapeId="0" xr:uid="{00000000-0006-0000-0000-0000E8080000}">
      <text>
        <r>
          <rPr>
            <sz val="11"/>
            <color indexed="8"/>
            <rFont val="Helvetica Neue"/>
          </rPr>
          <t>von Kleist, Björn:
CO2-Wert</t>
        </r>
      </text>
    </comment>
    <comment ref="T180" authorId="1" shapeId="0" xr:uid="{00000000-0006-0000-0000-0000E9080000}">
      <text>
        <r>
          <rPr>
            <sz val="11"/>
            <color indexed="8"/>
            <rFont val="Helvetica Neue"/>
          </rPr>
          <t>von Kleist, Björn:
CO2-Wert</t>
        </r>
      </text>
    </comment>
    <comment ref="U180" authorId="1" shapeId="0" xr:uid="{00000000-0006-0000-0000-0000EA080000}">
      <text>
        <r>
          <rPr>
            <sz val="11"/>
            <color indexed="8"/>
            <rFont val="Helvetica Neue"/>
          </rPr>
          <t>von Kleist, Björn:
CO2-Wert</t>
        </r>
      </text>
    </comment>
    <comment ref="V180" authorId="1" shapeId="0" xr:uid="{00000000-0006-0000-0000-0000EB080000}">
      <text>
        <r>
          <rPr>
            <sz val="11"/>
            <color indexed="8"/>
            <rFont val="Helvetica Neue"/>
          </rPr>
          <t>von Kleist, Björn:
CO2-Wert</t>
        </r>
      </text>
    </comment>
    <comment ref="W180" authorId="1" shapeId="0" xr:uid="{00000000-0006-0000-0000-0000EC080000}">
      <text>
        <r>
          <rPr>
            <sz val="11"/>
            <color indexed="8"/>
            <rFont val="Helvetica Neue"/>
          </rPr>
          <t>von Kleist, Björn:
CO2-Wert</t>
        </r>
      </text>
    </comment>
    <comment ref="X180" authorId="1" shapeId="0" xr:uid="{00000000-0006-0000-0000-0000ED080000}">
      <text>
        <r>
          <rPr>
            <sz val="11"/>
            <color indexed="8"/>
            <rFont val="Helvetica Neue"/>
          </rPr>
          <t>von Kleist, Björn:
CO2-Wert</t>
        </r>
      </text>
    </comment>
    <comment ref="Y180" authorId="1" shapeId="0" xr:uid="{00000000-0006-0000-0000-0000EE080000}">
      <text>
        <r>
          <rPr>
            <sz val="11"/>
            <color indexed="8"/>
            <rFont val="Helvetica Neue"/>
          </rPr>
          <t>von Kleist, Björn:
CO2-Wert</t>
        </r>
      </text>
    </comment>
    <comment ref="Z180" authorId="1" shapeId="0" xr:uid="{00000000-0006-0000-0000-0000EF080000}">
      <text>
        <r>
          <rPr>
            <sz val="11"/>
            <color indexed="8"/>
            <rFont val="Helvetica Neue"/>
          </rPr>
          <t>von Kleist, Björn:
CO2-Wert</t>
        </r>
      </text>
    </comment>
    <comment ref="I181" authorId="2" shapeId="0" xr:uid="{00000000-0006-0000-0000-0000F0080000}">
      <text>
        <r>
          <rPr>
            <sz val="11"/>
            <color indexed="8"/>
            <rFont val="Helvetica Neue"/>
          </rPr>
          <t>Gairola, Krishan:
Textfeld</t>
        </r>
      </text>
    </comment>
    <comment ref="J181" authorId="2" shapeId="0" xr:uid="{00000000-0006-0000-0000-0000F1080000}">
      <text>
        <r>
          <rPr>
            <sz val="11"/>
            <color indexed="8"/>
            <rFont val="Helvetica Neue"/>
          </rPr>
          <t>Gairola, Krishan:
Textfeld</t>
        </r>
      </text>
    </comment>
    <comment ref="K181" authorId="2" shapeId="0" xr:uid="{00000000-0006-0000-0000-0000F2080000}">
      <text>
        <r>
          <rPr>
            <sz val="11"/>
            <color indexed="8"/>
            <rFont val="Helvetica Neue"/>
          </rPr>
          <t>Gairola, Krishan:
Textfeld</t>
        </r>
      </text>
    </comment>
    <comment ref="L181" authorId="2" shapeId="0" xr:uid="{00000000-0006-0000-0000-0000F3080000}">
      <text>
        <r>
          <rPr>
            <sz val="11"/>
            <color indexed="8"/>
            <rFont val="Helvetica Neue"/>
          </rPr>
          <t>Gairola, Krishan:
Textfeld</t>
        </r>
      </text>
    </comment>
    <comment ref="M181" authorId="2" shapeId="0" xr:uid="{00000000-0006-0000-0000-0000F4080000}">
      <text>
        <r>
          <rPr>
            <sz val="11"/>
            <color indexed="8"/>
            <rFont val="Helvetica Neue"/>
          </rPr>
          <t>Gairola, Krishan:
Textfeld</t>
        </r>
      </text>
    </comment>
    <comment ref="N181" authorId="2" shapeId="0" xr:uid="{00000000-0006-0000-0000-0000F5080000}">
      <text>
        <r>
          <rPr>
            <sz val="11"/>
            <color indexed="8"/>
            <rFont val="Helvetica Neue"/>
          </rPr>
          <t>Gairola, Krishan:
Textfeld</t>
        </r>
      </text>
    </comment>
    <comment ref="O181" authorId="2" shapeId="0" xr:uid="{00000000-0006-0000-0000-0000F6080000}">
      <text>
        <r>
          <rPr>
            <sz val="11"/>
            <color indexed="8"/>
            <rFont val="Helvetica Neue"/>
          </rPr>
          <t>Gairola, Krishan:
Textfeld</t>
        </r>
      </text>
    </comment>
    <comment ref="P181" authorId="2" shapeId="0" xr:uid="{00000000-0006-0000-0000-0000F7080000}">
      <text>
        <r>
          <rPr>
            <sz val="11"/>
            <color indexed="8"/>
            <rFont val="Helvetica Neue"/>
          </rPr>
          <t>Gairola, Krishan:
Textfeld</t>
        </r>
      </text>
    </comment>
    <comment ref="Q181" authorId="2" shapeId="0" xr:uid="{00000000-0006-0000-0000-0000F8080000}">
      <text>
        <r>
          <rPr>
            <sz val="11"/>
            <color indexed="8"/>
            <rFont val="Helvetica Neue"/>
          </rPr>
          <t>Gairola, Krishan:
Textfeld</t>
        </r>
      </text>
    </comment>
    <comment ref="R181" authorId="2" shapeId="0" xr:uid="{00000000-0006-0000-0000-0000F9080000}">
      <text>
        <r>
          <rPr>
            <sz val="11"/>
            <color indexed="8"/>
            <rFont val="Helvetica Neue"/>
          </rPr>
          <t>Gairola, Krishan:
Textfeld</t>
        </r>
      </text>
    </comment>
    <comment ref="S181" authorId="2" shapeId="0" xr:uid="{00000000-0006-0000-0000-0000FA080000}">
      <text>
        <r>
          <rPr>
            <sz val="11"/>
            <color indexed="8"/>
            <rFont val="Helvetica Neue"/>
          </rPr>
          <t>Gairola, Krishan:
Textfeld</t>
        </r>
      </text>
    </comment>
    <comment ref="T181" authorId="2" shapeId="0" xr:uid="{00000000-0006-0000-0000-0000FB080000}">
      <text>
        <r>
          <rPr>
            <sz val="11"/>
            <color indexed="8"/>
            <rFont val="Helvetica Neue"/>
          </rPr>
          <t>Gairola, Krishan:
Textfeld</t>
        </r>
      </text>
    </comment>
    <comment ref="U181" authorId="2" shapeId="0" xr:uid="{00000000-0006-0000-0000-0000FC080000}">
      <text>
        <r>
          <rPr>
            <sz val="11"/>
            <color indexed="8"/>
            <rFont val="Helvetica Neue"/>
          </rPr>
          <t>Gairola, Krishan:
Textfeld</t>
        </r>
      </text>
    </comment>
    <comment ref="V181" authorId="2" shapeId="0" xr:uid="{00000000-0006-0000-0000-0000FD080000}">
      <text>
        <r>
          <rPr>
            <sz val="11"/>
            <color indexed="8"/>
            <rFont val="Helvetica Neue"/>
          </rPr>
          <t>Gairola, Krishan:
Textfeld</t>
        </r>
      </text>
    </comment>
    <comment ref="W181" authorId="2" shapeId="0" xr:uid="{00000000-0006-0000-0000-0000FE080000}">
      <text>
        <r>
          <rPr>
            <sz val="11"/>
            <color indexed="8"/>
            <rFont val="Helvetica Neue"/>
          </rPr>
          <t>Gairola, Krishan:
Textfeld</t>
        </r>
      </text>
    </comment>
    <comment ref="X181" authorId="2" shapeId="0" xr:uid="{00000000-0006-0000-0000-0000FF080000}">
      <text>
        <r>
          <rPr>
            <sz val="11"/>
            <color indexed="8"/>
            <rFont val="Helvetica Neue"/>
          </rPr>
          <t>Gairola, Krishan:
Textfeld</t>
        </r>
      </text>
    </comment>
    <comment ref="Y181" authorId="2" shapeId="0" xr:uid="{00000000-0006-0000-0000-000000090000}">
      <text>
        <r>
          <rPr>
            <sz val="11"/>
            <color indexed="8"/>
            <rFont val="Helvetica Neue"/>
          </rPr>
          <t>Gairola, Krishan:
Textfeld</t>
        </r>
      </text>
    </comment>
    <comment ref="Z181" authorId="2" shapeId="0" xr:uid="{00000000-0006-0000-0000-000001090000}">
      <text>
        <r>
          <rPr>
            <sz val="11"/>
            <color indexed="8"/>
            <rFont val="Helvetica Neue"/>
          </rPr>
          <t>Gairola, Krishan:
Textfeld</t>
        </r>
      </text>
    </comment>
    <comment ref="I182" authorId="1" shapeId="0" xr:uid="{00000000-0006-0000-0000-000002090000}">
      <text>
        <r>
          <rPr>
            <sz val="11"/>
            <color indexed="8"/>
            <rFont val="Helvetica Neue"/>
          </rPr>
          <t>von Kleist, Björn:
CO2-Wert</t>
        </r>
      </text>
    </comment>
    <comment ref="J182" authorId="1" shapeId="0" xr:uid="{00000000-0006-0000-0000-000003090000}">
      <text>
        <r>
          <rPr>
            <sz val="11"/>
            <color indexed="8"/>
            <rFont val="Helvetica Neue"/>
          </rPr>
          <t>von Kleist, Björn:
CO2-Wert</t>
        </r>
      </text>
    </comment>
    <comment ref="K182" authorId="1" shapeId="0" xr:uid="{00000000-0006-0000-0000-000004090000}">
      <text>
        <r>
          <rPr>
            <sz val="11"/>
            <color indexed="8"/>
            <rFont val="Helvetica Neue"/>
          </rPr>
          <t>von Kleist, Björn:
CO2-Wert</t>
        </r>
      </text>
    </comment>
    <comment ref="L182" authorId="1" shapeId="0" xr:uid="{00000000-0006-0000-0000-000005090000}">
      <text>
        <r>
          <rPr>
            <sz val="11"/>
            <color indexed="8"/>
            <rFont val="Helvetica Neue"/>
          </rPr>
          <t>von Kleist, Björn:
CO2-Wert</t>
        </r>
      </text>
    </comment>
    <comment ref="M182" authorId="1" shapeId="0" xr:uid="{00000000-0006-0000-0000-000006090000}">
      <text>
        <r>
          <rPr>
            <sz val="11"/>
            <color indexed="8"/>
            <rFont val="Helvetica Neue"/>
          </rPr>
          <t>von Kleist, Björn:
CO2-Wert</t>
        </r>
      </text>
    </comment>
    <comment ref="N182" authorId="1" shapeId="0" xr:uid="{00000000-0006-0000-0000-000007090000}">
      <text>
        <r>
          <rPr>
            <sz val="11"/>
            <color indexed="8"/>
            <rFont val="Helvetica Neue"/>
          </rPr>
          <t>von Kleist, Björn:
CO2-Wert</t>
        </r>
      </text>
    </comment>
    <comment ref="O182" authorId="1" shapeId="0" xr:uid="{00000000-0006-0000-0000-000008090000}">
      <text>
        <r>
          <rPr>
            <sz val="11"/>
            <color indexed="8"/>
            <rFont val="Helvetica Neue"/>
          </rPr>
          <t>von Kleist, Björn:
CO2-Wert</t>
        </r>
      </text>
    </comment>
    <comment ref="P182" authorId="1" shapeId="0" xr:uid="{00000000-0006-0000-0000-000009090000}">
      <text>
        <r>
          <rPr>
            <sz val="11"/>
            <color indexed="8"/>
            <rFont val="Helvetica Neue"/>
          </rPr>
          <t>von Kleist, Björn:
CO2-Wert</t>
        </r>
      </text>
    </comment>
    <comment ref="Q182" authorId="1" shapeId="0" xr:uid="{00000000-0006-0000-0000-00000A090000}">
      <text>
        <r>
          <rPr>
            <sz val="11"/>
            <color indexed="8"/>
            <rFont val="Helvetica Neue"/>
          </rPr>
          <t>von Kleist, Björn:
CO2-Wert</t>
        </r>
      </text>
    </comment>
    <comment ref="R182" authorId="1" shapeId="0" xr:uid="{00000000-0006-0000-0000-00000B090000}">
      <text>
        <r>
          <rPr>
            <sz val="11"/>
            <color indexed="8"/>
            <rFont val="Helvetica Neue"/>
          </rPr>
          <t>von Kleist, Björn:
CO2-Wert</t>
        </r>
      </text>
    </comment>
    <comment ref="S182" authorId="1" shapeId="0" xr:uid="{00000000-0006-0000-0000-00000C090000}">
      <text>
        <r>
          <rPr>
            <sz val="11"/>
            <color indexed="8"/>
            <rFont val="Helvetica Neue"/>
          </rPr>
          <t>von Kleist, Björn:
CO2-Wert</t>
        </r>
      </text>
    </comment>
    <comment ref="T182" authorId="1" shapeId="0" xr:uid="{00000000-0006-0000-0000-00000D090000}">
      <text>
        <r>
          <rPr>
            <sz val="11"/>
            <color indexed="8"/>
            <rFont val="Helvetica Neue"/>
          </rPr>
          <t>von Kleist, Björn:
CO2-Wert</t>
        </r>
      </text>
    </comment>
    <comment ref="U182" authorId="1" shapeId="0" xr:uid="{00000000-0006-0000-0000-00000E090000}">
      <text>
        <r>
          <rPr>
            <sz val="11"/>
            <color indexed="8"/>
            <rFont val="Helvetica Neue"/>
          </rPr>
          <t>von Kleist, Björn:
CO2-Wert</t>
        </r>
      </text>
    </comment>
    <comment ref="V182" authorId="1" shapeId="0" xr:uid="{00000000-0006-0000-0000-00000F090000}">
      <text>
        <r>
          <rPr>
            <sz val="11"/>
            <color indexed="8"/>
            <rFont val="Helvetica Neue"/>
          </rPr>
          <t>von Kleist, Björn:
CO2-Wert</t>
        </r>
      </text>
    </comment>
    <comment ref="W182" authorId="1" shapeId="0" xr:uid="{00000000-0006-0000-0000-000010090000}">
      <text>
        <r>
          <rPr>
            <sz val="11"/>
            <color indexed="8"/>
            <rFont val="Helvetica Neue"/>
          </rPr>
          <t>von Kleist, Björn:
CO2-Wert</t>
        </r>
      </text>
    </comment>
    <comment ref="X182" authorId="1" shapeId="0" xr:uid="{00000000-0006-0000-0000-000011090000}">
      <text>
        <r>
          <rPr>
            <sz val="11"/>
            <color indexed="8"/>
            <rFont val="Helvetica Neue"/>
          </rPr>
          <t>von Kleist, Björn:
CO2-Wert</t>
        </r>
      </text>
    </comment>
    <comment ref="Y182" authorId="1" shapeId="0" xr:uid="{00000000-0006-0000-0000-000012090000}">
      <text>
        <r>
          <rPr>
            <sz val="11"/>
            <color indexed="8"/>
            <rFont val="Helvetica Neue"/>
          </rPr>
          <t>von Kleist, Björn:
CO2-Wert</t>
        </r>
      </text>
    </comment>
    <comment ref="Z182" authorId="1" shapeId="0" xr:uid="{00000000-0006-0000-0000-000013090000}">
      <text>
        <r>
          <rPr>
            <sz val="11"/>
            <color indexed="8"/>
            <rFont val="Helvetica Neue"/>
          </rPr>
          <t>von Kleist, Björn:
CO2-Wert</t>
        </r>
      </text>
    </comment>
    <comment ref="I183" authorId="2" shapeId="0" xr:uid="{00000000-0006-0000-0000-000014090000}">
      <text>
        <r>
          <rPr>
            <sz val="11"/>
            <color indexed="8"/>
            <rFont val="Helvetica Neue"/>
          </rPr>
          <t>Gairola, Krishan:
Textfeld</t>
        </r>
      </text>
    </comment>
    <comment ref="J183" authorId="2" shapeId="0" xr:uid="{00000000-0006-0000-0000-000015090000}">
      <text>
        <r>
          <rPr>
            <sz val="11"/>
            <color indexed="8"/>
            <rFont val="Helvetica Neue"/>
          </rPr>
          <t>Gairola, Krishan:
Textfeld</t>
        </r>
      </text>
    </comment>
    <comment ref="K183" authorId="2" shapeId="0" xr:uid="{00000000-0006-0000-0000-000016090000}">
      <text>
        <r>
          <rPr>
            <sz val="11"/>
            <color indexed="8"/>
            <rFont val="Helvetica Neue"/>
          </rPr>
          <t>Gairola, Krishan:
Textfeld</t>
        </r>
      </text>
    </comment>
    <comment ref="L183" authorId="2" shapeId="0" xr:uid="{00000000-0006-0000-0000-000017090000}">
      <text>
        <r>
          <rPr>
            <sz val="11"/>
            <color indexed="8"/>
            <rFont val="Helvetica Neue"/>
          </rPr>
          <t>Gairola, Krishan:
Textfeld</t>
        </r>
      </text>
    </comment>
    <comment ref="M183" authorId="2" shapeId="0" xr:uid="{00000000-0006-0000-0000-000018090000}">
      <text>
        <r>
          <rPr>
            <sz val="11"/>
            <color indexed="8"/>
            <rFont val="Helvetica Neue"/>
          </rPr>
          <t>Gairola, Krishan:
Textfeld</t>
        </r>
      </text>
    </comment>
    <comment ref="N183" authorId="2" shapeId="0" xr:uid="{00000000-0006-0000-0000-000019090000}">
      <text>
        <r>
          <rPr>
            <sz val="11"/>
            <color indexed="8"/>
            <rFont val="Helvetica Neue"/>
          </rPr>
          <t>Gairola, Krishan:
Textfeld</t>
        </r>
      </text>
    </comment>
    <comment ref="O183" authorId="2" shapeId="0" xr:uid="{00000000-0006-0000-0000-00001A090000}">
      <text>
        <r>
          <rPr>
            <sz val="11"/>
            <color indexed="8"/>
            <rFont val="Helvetica Neue"/>
          </rPr>
          <t>Gairola, Krishan:
Textfeld</t>
        </r>
      </text>
    </comment>
    <comment ref="P183" authorId="2" shapeId="0" xr:uid="{00000000-0006-0000-0000-00001B090000}">
      <text>
        <r>
          <rPr>
            <sz val="11"/>
            <color indexed="8"/>
            <rFont val="Helvetica Neue"/>
          </rPr>
          <t>Gairola, Krishan:
Textfeld</t>
        </r>
      </text>
    </comment>
    <comment ref="Q183" authorId="2" shapeId="0" xr:uid="{00000000-0006-0000-0000-00001C090000}">
      <text>
        <r>
          <rPr>
            <sz val="11"/>
            <color indexed="8"/>
            <rFont val="Helvetica Neue"/>
          </rPr>
          <t>Gairola, Krishan:
Textfeld</t>
        </r>
      </text>
    </comment>
    <comment ref="R183" authorId="2" shapeId="0" xr:uid="{00000000-0006-0000-0000-00001D090000}">
      <text>
        <r>
          <rPr>
            <sz val="11"/>
            <color indexed="8"/>
            <rFont val="Helvetica Neue"/>
          </rPr>
          <t>Gairola, Krishan:
Textfeld</t>
        </r>
      </text>
    </comment>
    <comment ref="S183" authorId="2" shapeId="0" xr:uid="{00000000-0006-0000-0000-00001E090000}">
      <text>
        <r>
          <rPr>
            <sz val="11"/>
            <color indexed="8"/>
            <rFont val="Helvetica Neue"/>
          </rPr>
          <t>Gairola, Krishan:
Textfeld</t>
        </r>
      </text>
    </comment>
    <comment ref="T183" authorId="2" shapeId="0" xr:uid="{00000000-0006-0000-0000-00001F090000}">
      <text>
        <r>
          <rPr>
            <sz val="11"/>
            <color indexed="8"/>
            <rFont val="Helvetica Neue"/>
          </rPr>
          <t>Gairola, Krishan:
Textfeld</t>
        </r>
      </text>
    </comment>
    <comment ref="U183" authorId="2" shapeId="0" xr:uid="{00000000-0006-0000-0000-000020090000}">
      <text>
        <r>
          <rPr>
            <sz val="11"/>
            <color indexed="8"/>
            <rFont val="Helvetica Neue"/>
          </rPr>
          <t>Gairola, Krishan:
Textfeld</t>
        </r>
      </text>
    </comment>
    <comment ref="V183" authorId="2" shapeId="0" xr:uid="{00000000-0006-0000-0000-000021090000}">
      <text>
        <r>
          <rPr>
            <sz val="11"/>
            <color indexed="8"/>
            <rFont val="Helvetica Neue"/>
          </rPr>
          <t>Gairola, Krishan:
Textfeld</t>
        </r>
      </text>
    </comment>
    <comment ref="W183" authorId="2" shapeId="0" xr:uid="{00000000-0006-0000-0000-000022090000}">
      <text>
        <r>
          <rPr>
            <sz val="11"/>
            <color indexed="8"/>
            <rFont val="Helvetica Neue"/>
          </rPr>
          <t>Gairola, Krishan:
Textfeld</t>
        </r>
      </text>
    </comment>
    <comment ref="X183" authorId="2" shapeId="0" xr:uid="{00000000-0006-0000-0000-000023090000}">
      <text>
        <r>
          <rPr>
            <sz val="11"/>
            <color indexed="8"/>
            <rFont val="Helvetica Neue"/>
          </rPr>
          <t>Gairola, Krishan:
Textfeld</t>
        </r>
      </text>
    </comment>
    <comment ref="Y183" authorId="2" shapeId="0" xr:uid="{00000000-0006-0000-0000-000024090000}">
      <text>
        <r>
          <rPr>
            <sz val="11"/>
            <color indexed="8"/>
            <rFont val="Helvetica Neue"/>
          </rPr>
          <t>Gairola, Krishan:
Textfeld</t>
        </r>
      </text>
    </comment>
    <comment ref="Z183" authorId="2" shapeId="0" xr:uid="{00000000-0006-0000-0000-000025090000}">
      <text>
        <r>
          <rPr>
            <sz val="11"/>
            <color indexed="8"/>
            <rFont val="Helvetica Neue"/>
          </rPr>
          <t>Gairola, Krishan:
Textfeld</t>
        </r>
      </text>
    </comment>
    <comment ref="I184" authorId="1" shapeId="0" xr:uid="{00000000-0006-0000-0000-000026090000}">
      <text>
        <r>
          <rPr>
            <sz val="11"/>
            <color indexed="8"/>
            <rFont val="Helvetica Neue"/>
          </rPr>
          <t>von Kleist, Björn:
CO2-Wert</t>
        </r>
      </text>
    </comment>
    <comment ref="J184" authorId="1" shapeId="0" xr:uid="{00000000-0006-0000-0000-000027090000}">
      <text>
        <r>
          <rPr>
            <sz val="11"/>
            <color indexed="8"/>
            <rFont val="Helvetica Neue"/>
          </rPr>
          <t>von Kleist, Björn:
CO2-Wert</t>
        </r>
      </text>
    </comment>
    <comment ref="K184" authorId="1" shapeId="0" xr:uid="{00000000-0006-0000-0000-000028090000}">
      <text>
        <r>
          <rPr>
            <sz val="11"/>
            <color indexed="8"/>
            <rFont val="Helvetica Neue"/>
          </rPr>
          <t>von Kleist, Björn:
CO2-Wert</t>
        </r>
      </text>
    </comment>
    <comment ref="L184" authorId="1" shapeId="0" xr:uid="{00000000-0006-0000-0000-000029090000}">
      <text>
        <r>
          <rPr>
            <sz val="11"/>
            <color indexed="8"/>
            <rFont val="Helvetica Neue"/>
          </rPr>
          <t>von Kleist, Björn:
CO2-Wert</t>
        </r>
      </text>
    </comment>
    <comment ref="M184" authorId="1" shapeId="0" xr:uid="{00000000-0006-0000-0000-00002A090000}">
      <text>
        <r>
          <rPr>
            <sz val="11"/>
            <color indexed="8"/>
            <rFont val="Helvetica Neue"/>
          </rPr>
          <t>von Kleist, Björn:
CO2-Wert</t>
        </r>
      </text>
    </comment>
    <comment ref="N184" authorId="1" shapeId="0" xr:uid="{00000000-0006-0000-0000-00002B090000}">
      <text>
        <r>
          <rPr>
            <sz val="11"/>
            <color indexed="8"/>
            <rFont val="Helvetica Neue"/>
          </rPr>
          <t>von Kleist, Björn:
CO2-Wert</t>
        </r>
      </text>
    </comment>
    <comment ref="O184" authorId="1" shapeId="0" xr:uid="{00000000-0006-0000-0000-00002C090000}">
      <text>
        <r>
          <rPr>
            <sz val="11"/>
            <color indexed="8"/>
            <rFont val="Helvetica Neue"/>
          </rPr>
          <t>von Kleist, Björn:
CO2-Wert</t>
        </r>
      </text>
    </comment>
    <comment ref="P184" authorId="1" shapeId="0" xr:uid="{00000000-0006-0000-0000-00002D090000}">
      <text>
        <r>
          <rPr>
            <sz val="11"/>
            <color indexed="8"/>
            <rFont val="Helvetica Neue"/>
          </rPr>
          <t>von Kleist, Björn:
CO2-Wert</t>
        </r>
      </text>
    </comment>
    <comment ref="Q184" authorId="1" shapeId="0" xr:uid="{00000000-0006-0000-0000-00002E090000}">
      <text>
        <r>
          <rPr>
            <sz val="11"/>
            <color indexed="8"/>
            <rFont val="Helvetica Neue"/>
          </rPr>
          <t>von Kleist, Björn:
CO2-Wert</t>
        </r>
      </text>
    </comment>
    <comment ref="R184" authorId="1" shapeId="0" xr:uid="{00000000-0006-0000-0000-00002F090000}">
      <text>
        <r>
          <rPr>
            <sz val="11"/>
            <color indexed="8"/>
            <rFont val="Helvetica Neue"/>
          </rPr>
          <t>von Kleist, Björn:
CO2-Wert</t>
        </r>
      </text>
    </comment>
    <comment ref="S184" authorId="1" shapeId="0" xr:uid="{00000000-0006-0000-0000-000030090000}">
      <text>
        <r>
          <rPr>
            <sz val="11"/>
            <color indexed="8"/>
            <rFont val="Helvetica Neue"/>
          </rPr>
          <t>von Kleist, Björn:
CO2-Wert</t>
        </r>
      </text>
    </comment>
    <comment ref="T184" authorId="1" shapeId="0" xr:uid="{00000000-0006-0000-0000-000031090000}">
      <text>
        <r>
          <rPr>
            <sz val="11"/>
            <color indexed="8"/>
            <rFont val="Helvetica Neue"/>
          </rPr>
          <t>von Kleist, Björn:
CO2-Wert</t>
        </r>
      </text>
    </comment>
    <comment ref="U184" authorId="1" shapeId="0" xr:uid="{00000000-0006-0000-0000-000032090000}">
      <text>
        <r>
          <rPr>
            <sz val="11"/>
            <color indexed="8"/>
            <rFont val="Helvetica Neue"/>
          </rPr>
          <t>von Kleist, Björn:
CO2-Wert</t>
        </r>
      </text>
    </comment>
    <comment ref="V184" authorId="1" shapeId="0" xr:uid="{00000000-0006-0000-0000-000033090000}">
      <text>
        <r>
          <rPr>
            <sz val="11"/>
            <color indexed="8"/>
            <rFont val="Helvetica Neue"/>
          </rPr>
          <t>von Kleist, Björn:
CO2-Wert</t>
        </r>
      </text>
    </comment>
    <comment ref="W184" authorId="1" shapeId="0" xr:uid="{00000000-0006-0000-0000-000034090000}">
      <text>
        <r>
          <rPr>
            <sz val="11"/>
            <color indexed="8"/>
            <rFont val="Helvetica Neue"/>
          </rPr>
          <t>von Kleist, Björn:
CO2-Wert</t>
        </r>
      </text>
    </comment>
    <comment ref="X184" authorId="1" shapeId="0" xr:uid="{00000000-0006-0000-0000-000035090000}">
      <text>
        <r>
          <rPr>
            <sz val="11"/>
            <color indexed="8"/>
            <rFont val="Helvetica Neue"/>
          </rPr>
          <t>von Kleist, Björn:
CO2-Wert</t>
        </r>
      </text>
    </comment>
    <comment ref="Y184" authorId="1" shapeId="0" xr:uid="{00000000-0006-0000-0000-000036090000}">
      <text>
        <r>
          <rPr>
            <sz val="11"/>
            <color indexed="8"/>
            <rFont val="Helvetica Neue"/>
          </rPr>
          <t>von Kleist, Björn:
CO2-Wert</t>
        </r>
      </text>
    </comment>
    <comment ref="Z184" authorId="1" shapeId="0" xr:uid="{00000000-0006-0000-0000-000037090000}">
      <text>
        <r>
          <rPr>
            <sz val="11"/>
            <color indexed="8"/>
            <rFont val="Helvetica Neue"/>
          </rPr>
          <t>von Kleist, Björn:
CO2-Wert</t>
        </r>
      </text>
    </comment>
    <comment ref="I185" authorId="2" shapeId="0" xr:uid="{00000000-0006-0000-0000-000038090000}">
      <text>
        <r>
          <rPr>
            <sz val="11"/>
            <color indexed="8"/>
            <rFont val="Helvetica Neue"/>
          </rPr>
          <t>Gairola, Krishan:
Textfeld</t>
        </r>
      </text>
    </comment>
    <comment ref="J185" authorId="2" shapeId="0" xr:uid="{00000000-0006-0000-0000-000039090000}">
      <text>
        <r>
          <rPr>
            <sz val="11"/>
            <color indexed="8"/>
            <rFont val="Helvetica Neue"/>
          </rPr>
          <t>Gairola, Krishan:
Textfeld</t>
        </r>
      </text>
    </comment>
    <comment ref="K185" authorId="2" shapeId="0" xr:uid="{00000000-0006-0000-0000-00003A090000}">
      <text>
        <r>
          <rPr>
            <sz val="11"/>
            <color indexed="8"/>
            <rFont val="Helvetica Neue"/>
          </rPr>
          <t>Gairola, Krishan:
Textfeld</t>
        </r>
      </text>
    </comment>
    <comment ref="L185" authorId="2" shapeId="0" xr:uid="{00000000-0006-0000-0000-00003B090000}">
      <text>
        <r>
          <rPr>
            <sz val="11"/>
            <color indexed="8"/>
            <rFont val="Helvetica Neue"/>
          </rPr>
          <t>Gairola, Krishan:
Textfeld</t>
        </r>
      </text>
    </comment>
    <comment ref="M185" authorId="2" shapeId="0" xr:uid="{00000000-0006-0000-0000-00003C090000}">
      <text>
        <r>
          <rPr>
            <sz val="11"/>
            <color indexed="8"/>
            <rFont val="Helvetica Neue"/>
          </rPr>
          <t>Gairola, Krishan:
Textfeld</t>
        </r>
      </text>
    </comment>
    <comment ref="N185" authorId="2" shapeId="0" xr:uid="{00000000-0006-0000-0000-00003D090000}">
      <text>
        <r>
          <rPr>
            <sz val="11"/>
            <color indexed="8"/>
            <rFont val="Helvetica Neue"/>
          </rPr>
          <t>Gairola, Krishan:
Textfeld</t>
        </r>
      </text>
    </comment>
    <comment ref="O185" authorId="2" shapeId="0" xr:uid="{00000000-0006-0000-0000-00003E090000}">
      <text>
        <r>
          <rPr>
            <sz val="11"/>
            <color indexed="8"/>
            <rFont val="Helvetica Neue"/>
          </rPr>
          <t>Gairola, Krishan:
Textfeld</t>
        </r>
      </text>
    </comment>
    <comment ref="P185" authorId="2" shapeId="0" xr:uid="{00000000-0006-0000-0000-00003F090000}">
      <text>
        <r>
          <rPr>
            <sz val="11"/>
            <color indexed="8"/>
            <rFont val="Helvetica Neue"/>
          </rPr>
          <t>Gairola, Krishan:
Textfeld</t>
        </r>
      </text>
    </comment>
    <comment ref="Q185" authorId="2" shapeId="0" xr:uid="{00000000-0006-0000-0000-000040090000}">
      <text>
        <r>
          <rPr>
            <sz val="11"/>
            <color indexed="8"/>
            <rFont val="Helvetica Neue"/>
          </rPr>
          <t>Gairola, Krishan:
Textfeld</t>
        </r>
      </text>
    </comment>
    <comment ref="R185" authorId="2" shapeId="0" xr:uid="{00000000-0006-0000-0000-000041090000}">
      <text>
        <r>
          <rPr>
            <sz val="11"/>
            <color indexed="8"/>
            <rFont val="Helvetica Neue"/>
          </rPr>
          <t>Gairola, Krishan:
Textfeld</t>
        </r>
      </text>
    </comment>
    <comment ref="S185" authorId="2" shapeId="0" xr:uid="{00000000-0006-0000-0000-000042090000}">
      <text>
        <r>
          <rPr>
            <sz val="11"/>
            <color indexed="8"/>
            <rFont val="Helvetica Neue"/>
          </rPr>
          <t>Gairola, Krishan:
Textfeld</t>
        </r>
      </text>
    </comment>
    <comment ref="T185" authorId="2" shapeId="0" xr:uid="{00000000-0006-0000-0000-000043090000}">
      <text>
        <r>
          <rPr>
            <sz val="11"/>
            <color indexed="8"/>
            <rFont val="Helvetica Neue"/>
          </rPr>
          <t>Gairola, Krishan:
Textfeld</t>
        </r>
      </text>
    </comment>
    <comment ref="U185" authorId="2" shapeId="0" xr:uid="{00000000-0006-0000-0000-000044090000}">
      <text>
        <r>
          <rPr>
            <sz val="11"/>
            <color indexed="8"/>
            <rFont val="Helvetica Neue"/>
          </rPr>
          <t>Gairola, Krishan:
Textfeld</t>
        </r>
      </text>
    </comment>
    <comment ref="V185" authorId="2" shapeId="0" xr:uid="{00000000-0006-0000-0000-000045090000}">
      <text>
        <r>
          <rPr>
            <sz val="11"/>
            <color indexed="8"/>
            <rFont val="Helvetica Neue"/>
          </rPr>
          <t>Gairola, Krishan:
Textfeld</t>
        </r>
      </text>
    </comment>
    <comment ref="W185" authorId="2" shapeId="0" xr:uid="{00000000-0006-0000-0000-000046090000}">
      <text>
        <r>
          <rPr>
            <sz val="11"/>
            <color indexed="8"/>
            <rFont val="Helvetica Neue"/>
          </rPr>
          <t>Gairola, Krishan:
Textfeld</t>
        </r>
      </text>
    </comment>
    <comment ref="X185" authorId="2" shapeId="0" xr:uid="{00000000-0006-0000-0000-000047090000}">
      <text>
        <r>
          <rPr>
            <sz val="11"/>
            <color indexed="8"/>
            <rFont val="Helvetica Neue"/>
          </rPr>
          <t>Gairola, Krishan:
Textfeld</t>
        </r>
      </text>
    </comment>
    <comment ref="Y185" authorId="2" shapeId="0" xr:uid="{00000000-0006-0000-0000-000048090000}">
      <text>
        <r>
          <rPr>
            <sz val="11"/>
            <color indexed="8"/>
            <rFont val="Helvetica Neue"/>
          </rPr>
          <t>Gairola, Krishan:
Textfeld</t>
        </r>
      </text>
    </comment>
    <comment ref="Z185" authorId="2" shapeId="0" xr:uid="{00000000-0006-0000-0000-000049090000}">
      <text>
        <r>
          <rPr>
            <sz val="11"/>
            <color indexed="8"/>
            <rFont val="Helvetica Neue"/>
          </rPr>
          <t>Gairola, Krishan:
Textfeld</t>
        </r>
      </text>
    </comment>
    <comment ref="I186" authorId="1" shapeId="0" xr:uid="{00000000-0006-0000-0000-00004A090000}">
      <text>
        <r>
          <rPr>
            <sz val="11"/>
            <color indexed="8"/>
            <rFont val="Helvetica Neue"/>
          </rPr>
          <t>von Kleist, Björn:
CO2-Wert</t>
        </r>
      </text>
    </comment>
    <comment ref="J186" authorId="1" shapeId="0" xr:uid="{00000000-0006-0000-0000-00004B090000}">
      <text>
        <r>
          <rPr>
            <sz val="11"/>
            <color indexed="8"/>
            <rFont val="Helvetica Neue"/>
          </rPr>
          <t>von Kleist, Björn:
CO2-Wert</t>
        </r>
      </text>
    </comment>
    <comment ref="K186" authorId="1" shapeId="0" xr:uid="{00000000-0006-0000-0000-00004C090000}">
      <text>
        <r>
          <rPr>
            <sz val="11"/>
            <color indexed="8"/>
            <rFont val="Helvetica Neue"/>
          </rPr>
          <t>von Kleist, Björn:
CO2-Wert</t>
        </r>
      </text>
    </comment>
    <comment ref="L186" authorId="1" shapeId="0" xr:uid="{00000000-0006-0000-0000-00004D090000}">
      <text>
        <r>
          <rPr>
            <sz val="11"/>
            <color indexed="8"/>
            <rFont val="Helvetica Neue"/>
          </rPr>
          <t>von Kleist, Björn:
CO2-Wert</t>
        </r>
      </text>
    </comment>
    <comment ref="M186" authorId="1" shapeId="0" xr:uid="{00000000-0006-0000-0000-00004E090000}">
      <text>
        <r>
          <rPr>
            <sz val="11"/>
            <color indexed="8"/>
            <rFont val="Helvetica Neue"/>
          </rPr>
          <t>von Kleist, Björn:
CO2-Wert</t>
        </r>
      </text>
    </comment>
    <comment ref="N186" authorId="1" shapeId="0" xr:uid="{00000000-0006-0000-0000-00004F090000}">
      <text>
        <r>
          <rPr>
            <sz val="11"/>
            <color indexed="8"/>
            <rFont val="Helvetica Neue"/>
          </rPr>
          <t>von Kleist, Björn:
CO2-Wert</t>
        </r>
      </text>
    </comment>
    <comment ref="O186" authorId="1" shapeId="0" xr:uid="{00000000-0006-0000-0000-000050090000}">
      <text>
        <r>
          <rPr>
            <sz val="11"/>
            <color indexed="8"/>
            <rFont val="Helvetica Neue"/>
          </rPr>
          <t>von Kleist, Björn:
CO2-Wert</t>
        </r>
      </text>
    </comment>
    <comment ref="P186" authorId="1" shapeId="0" xr:uid="{00000000-0006-0000-0000-000051090000}">
      <text>
        <r>
          <rPr>
            <sz val="11"/>
            <color indexed="8"/>
            <rFont val="Helvetica Neue"/>
          </rPr>
          <t>von Kleist, Björn:
CO2-Wert</t>
        </r>
      </text>
    </comment>
    <comment ref="Q186" authorId="1" shapeId="0" xr:uid="{00000000-0006-0000-0000-000052090000}">
      <text>
        <r>
          <rPr>
            <sz val="11"/>
            <color indexed="8"/>
            <rFont val="Helvetica Neue"/>
          </rPr>
          <t>von Kleist, Björn:
CO2-Wert</t>
        </r>
      </text>
    </comment>
    <comment ref="R186" authorId="1" shapeId="0" xr:uid="{00000000-0006-0000-0000-000053090000}">
      <text>
        <r>
          <rPr>
            <sz val="11"/>
            <color indexed="8"/>
            <rFont val="Helvetica Neue"/>
          </rPr>
          <t>von Kleist, Björn:
CO2-Wert</t>
        </r>
      </text>
    </comment>
    <comment ref="S186" authorId="1" shapeId="0" xr:uid="{00000000-0006-0000-0000-000054090000}">
      <text>
        <r>
          <rPr>
            <sz val="11"/>
            <color indexed="8"/>
            <rFont val="Helvetica Neue"/>
          </rPr>
          <t>von Kleist, Björn:
CO2-Wert</t>
        </r>
      </text>
    </comment>
    <comment ref="T186" authorId="1" shapeId="0" xr:uid="{00000000-0006-0000-0000-000055090000}">
      <text>
        <r>
          <rPr>
            <sz val="11"/>
            <color indexed="8"/>
            <rFont val="Helvetica Neue"/>
          </rPr>
          <t>von Kleist, Björn:
CO2-Wert</t>
        </r>
      </text>
    </comment>
    <comment ref="U186" authorId="1" shapeId="0" xr:uid="{00000000-0006-0000-0000-000056090000}">
      <text>
        <r>
          <rPr>
            <sz val="11"/>
            <color indexed="8"/>
            <rFont val="Helvetica Neue"/>
          </rPr>
          <t>von Kleist, Björn:
CO2-Wert</t>
        </r>
      </text>
    </comment>
    <comment ref="V186" authorId="1" shapeId="0" xr:uid="{00000000-0006-0000-0000-000057090000}">
      <text>
        <r>
          <rPr>
            <sz val="11"/>
            <color indexed="8"/>
            <rFont val="Helvetica Neue"/>
          </rPr>
          <t>von Kleist, Björn:
CO2-Wert</t>
        </r>
      </text>
    </comment>
    <comment ref="W186" authorId="1" shapeId="0" xr:uid="{00000000-0006-0000-0000-000058090000}">
      <text>
        <r>
          <rPr>
            <sz val="11"/>
            <color indexed="8"/>
            <rFont val="Helvetica Neue"/>
          </rPr>
          <t>von Kleist, Björn:
CO2-Wert</t>
        </r>
      </text>
    </comment>
    <comment ref="X186" authorId="1" shapeId="0" xr:uid="{00000000-0006-0000-0000-000059090000}">
      <text>
        <r>
          <rPr>
            <sz val="11"/>
            <color indexed="8"/>
            <rFont val="Helvetica Neue"/>
          </rPr>
          <t>von Kleist, Björn:
CO2-Wert</t>
        </r>
      </text>
    </comment>
    <comment ref="Y186" authorId="1" shapeId="0" xr:uid="{00000000-0006-0000-0000-00005A090000}">
      <text>
        <r>
          <rPr>
            <sz val="11"/>
            <color indexed="8"/>
            <rFont val="Helvetica Neue"/>
          </rPr>
          <t>von Kleist, Björn:
CO2-Wert</t>
        </r>
      </text>
    </comment>
    <comment ref="Z186" authorId="1" shapeId="0" xr:uid="{00000000-0006-0000-0000-00005B090000}">
      <text>
        <r>
          <rPr>
            <sz val="11"/>
            <color indexed="8"/>
            <rFont val="Helvetica Neue"/>
          </rPr>
          <t>von Kleist, Björn:
CO2-Wert</t>
        </r>
      </text>
    </comment>
    <comment ref="I187" authorId="2" shapeId="0" xr:uid="{00000000-0006-0000-0000-00005C090000}">
      <text>
        <r>
          <rPr>
            <sz val="11"/>
            <color indexed="8"/>
            <rFont val="Helvetica Neue"/>
          </rPr>
          <t>Gairola, Krishan:
Textfeld</t>
        </r>
      </text>
    </comment>
    <comment ref="J187" authorId="2" shapeId="0" xr:uid="{00000000-0006-0000-0000-00005D090000}">
      <text>
        <r>
          <rPr>
            <sz val="11"/>
            <color indexed="8"/>
            <rFont val="Helvetica Neue"/>
          </rPr>
          <t>Gairola, Krishan:
Textfeld</t>
        </r>
      </text>
    </comment>
    <comment ref="K187" authorId="2" shapeId="0" xr:uid="{00000000-0006-0000-0000-00005E090000}">
      <text>
        <r>
          <rPr>
            <sz val="11"/>
            <color indexed="8"/>
            <rFont val="Helvetica Neue"/>
          </rPr>
          <t>Gairola, Krishan:
Textfeld</t>
        </r>
      </text>
    </comment>
    <comment ref="L187" authorId="2" shapeId="0" xr:uid="{00000000-0006-0000-0000-00005F090000}">
      <text>
        <r>
          <rPr>
            <sz val="11"/>
            <color indexed="8"/>
            <rFont val="Helvetica Neue"/>
          </rPr>
          <t>Gairola, Krishan:
Textfeld</t>
        </r>
      </text>
    </comment>
    <comment ref="M187" authorId="2" shapeId="0" xr:uid="{00000000-0006-0000-0000-000060090000}">
      <text>
        <r>
          <rPr>
            <sz val="11"/>
            <color indexed="8"/>
            <rFont val="Helvetica Neue"/>
          </rPr>
          <t>Gairola, Krishan:
Textfeld</t>
        </r>
      </text>
    </comment>
    <comment ref="N187" authorId="2" shapeId="0" xr:uid="{00000000-0006-0000-0000-000061090000}">
      <text>
        <r>
          <rPr>
            <sz val="11"/>
            <color indexed="8"/>
            <rFont val="Helvetica Neue"/>
          </rPr>
          <t>Gairola, Krishan:
Textfeld</t>
        </r>
      </text>
    </comment>
    <comment ref="O187" authorId="2" shapeId="0" xr:uid="{00000000-0006-0000-0000-000062090000}">
      <text>
        <r>
          <rPr>
            <sz val="11"/>
            <color indexed="8"/>
            <rFont val="Helvetica Neue"/>
          </rPr>
          <t>Gairola, Krishan:
Textfeld</t>
        </r>
      </text>
    </comment>
    <comment ref="P187" authorId="2" shapeId="0" xr:uid="{00000000-0006-0000-0000-000063090000}">
      <text>
        <r>
          <rPr>
            <sz val="11"/>
            <color indexed="8"/>
            <rFont val="Helvetica Neue"/>
          </rPr>
          <t>Gairola, Krishan:
Textfeld</t>
        </r>
      </text>
    </comment>
    <comment ref="Q187" authorId="2" shapeId="0" xr:uid="{00000000-0006-0000-0000-000064090000}">
      <text>
        <r>
          <rPr>
            <sz val="11"/>
            <color indexed="8"/>
            <rFont val="Helvetica Neue"/>
          </rPr>
          <t>Gairola, Krishan:
Textfeld</t>
        </r>
      </text>
    </comment>
    <comment ref="R187" authorId="2" shapeId="0" xr:uid="{00000000-0006-0000-0000-000065090000}">
      <text>
        <r>
          <rPr>
            <sz val="11"/>
            <color indexed="8"/>
            <rFont val="Helvetica Neue"/>
          </rPr>
          <t>Gairola, Krishan:
Textfeld</t>
        </r>
      </text>
    </comment>
    <comment ref="S187" authorId="2" shapeId="0" xr:uid="{00000000-0006-0000-0000-000066090000}">
      <text>
        <r>
          <rPr>
            <sz val="11"/>
            <color indexed="8"/>
            <rFont val="Helvetica Neue"/>
          </rPr>
          <t>Gairola, Krishan:
Textfeld</t>
        </r>
      </text>
    </comment>
    <comment ref="T187" authorId="2" shapeId="0" xr:uid="{00000000-0006-0000-0000-000067090000}">
      <text>
        <r>
          <rPr>
            <sz val="11"/>
            <color indexed="8"/>
            <rFont val="Helvetica Neue"/>
          </rPr>
          <t>Gairola, Krishan:
Textfeld</t>
        </r>
      </text>
    </comment>
    <comment ref="U187" authorId="2" shapeId="0" xr:uid="{00000000-0006-0000-0000-000068090000}">
      <text>
        <r>
          <rPr>
            <sz val="11"/>
            <color indexed="8"/>
            <rFont val="Helvetica Neue"/>
          </rPr>
          <t>Gairola, Krishan:
Textfeld</t>
        </r>
      </text>
    </comment>
    <comment ref="V187" authorId="2" shapeId="0" xr:uid="{00000000-0006-0000-0000-000069090000}">
      <text>
        <r>
          <rPr>
            <sz val="11"/>
            <color indexed="8"/>
            <rFont val="Helvetica Neue"/>
          </rPr>
          <t>Gairola, Krishan:
Textfeld</t>
        </r>
      </text>
    </comment>
    <comment ref="W187" authorId="2" shapeId="0" xr:uid="{00000000-0006-0000-0000-00006A090000}">
      <text>
        <r>
          <rPr>
            <sz val="11"/>
            <color indexed="8"/>
            <rFont val="Helvetica Neue"/>
          </rPr>
          <t>Gairola, Krishan:
Textfeld</t>
        </r>
      </text>
    </comment>
    <comment ref="X187" authorId="2" shapeId="0" xr:uid="{00000000-0006-0000-0000-00006B090000}">
      <text>
        <r>
          <rPr>
            <sz val="11"/>
            <color indexed="8"/>
            <rFont val="Helvetica Neue"/>
          </rPr>
          <t>Gairola, Krishan:
Textfeld</t>
        </r>
      </text>
    </comment>
    <comment ref="Y187" authorId="2" shapeId="0" xr:uid="{00000000-0006-0000-0000-00006C090000}">
      <text>
        <r>
          <rPr>
            <sz val="11"/>
            <color indexed="8"/>
            <rFont val="Helvetica Neue"/>
          </rPr>
          <t>Gairola, Krishan:
Textfeld</t>
        </r>
      </text>
    </comment>
    <comment ref="Z187" authorId="2" shapeId="0" xr:uid="{00000000-0006-0000-0000-00006D090000}">
      <text>
        <r>
          <rPr>
            <sz val="11"/>
            <color indexed="8"/>
            <rFont val="Helvetica Neue"/>
          </rPr>
          <t>Gairola, Krishan:
Textfeld</t>
        </r>
      </text>
    </comment>
    <comment ref="I188" authorId="1" shapeId="0" xr:uid="{00000000-0006-0000-0000-00006E090000}">
      <text>
        <r>
          <rPr>
            <sz val="11"/>
            <color indexed="8"/>
            <rFont val="Helvetica Neue"/>
          </rPr>
          <t>von Kleist, Björn:
CO2-Wert</t>
        </r>
      </text>
    </comment>
    <comment ref="J188" authorId="1" shapeId="0" xr:uid="{00000000-0006-0000-0000-00006F090000}">
      <text>
        <r>
          <rPr>
            <sz val="11"/>
            <color indexed="8"/>
            <rFont val="Helvetica Neue"/>
          </rPr>
          <t>von Kleist, Björn:
CO2-Wert</t>
        </r>
      </text>
    </comment>
    <comment ref="K188" authorId="1" shapeId="0" xr:uid="{00000000-0006-0000-0000-000070090000}">
      <text>
        <r>
          <rPr>
            <sz val="11"/>
            <color indexed="8"/>
            <rFont val="Helvetica Neue"/>
          </rPr>
          <t>von Kleist, Björn:
CO2-Wert</t>
        </r>
      </text>
    </comment>
    <comment ref="L188" authorId="1" shapeId="0" xr:uid="{00000000-0006-0000-0000-000071090000}">
      <text>
        <r>
          <rPr>
            <sz val="11"/>
            <color indexed="8"/>
            <rFont val="Helvetica Neue"/>
          </rPr>
          <t>von Kleist, Björn:
CO2-Wert</t>
        </r>
      </text>
    </comment>
    <comment ref="M188" authorId="1" shapeId="0" xr:uid="{00000000-0006-0000-0000-000072090000}">
      <text>
        <r>
          <rPr>
            <sz val="11"/>
            <color indexed="8"/>
            <rFont val="Helvetica Neue"/>
          </rPr>
          <t>von Kleist, Björn:
CO2-Wert</t>
        </r>
      </text>
    </comment>
    <comment ref="N188" authorId="1" shapeId="0" xr:uid="{00000000-0006-0000-0000-000073090000}">
      <text>
        <r>
          <rPr>
            <sz val="11"/>
            <color indexed="8"/>
            <rFont val="Helvetica Neue"/>
          </rPr>
          <t>von Kleist, Björn:
CO2-Wert</t>
        </r>
      </text>
    </comment>
    <comment ref="O188" authorId="1" shapeId="0" xr:uid="{00000000-0006-0000-0000-000074090000}">
      <text>
        <r>
          <rPr>
            <sz val="11"/>
            <color indexed="8"/>
            <rFont val="Helvetica Neue"/>
          </rPr>
          <t>von Kleist, Björn:
CO2-Wert</t>
        </r>
      </text>
    </comment>
    <comment ref="P188" authorId="1" shapeId="0" xr:uid="{00000000-0006-0000-0000-000075090000}">
      <text>
        <r>
          <rPr>
            <sz val="11"/>
            <color indexed="8"/>
            <rFont val="Helvetica Neue"/>
          </rPr>
          <t>von Kleist, Björn:
CO2-Wert</t>
        </r>
      </text>
    </comment>
    <comment ref="Q188" authorId="1" shapeId="0" xr:uid="{00000000-0006-0000-0000-000076090000}">
      <text>
        <r>
          <rPr>
            <sz val="11"/>
            <color indexed="8"/>
            <rFont val="Helvetica Neue"/>
          </rPr>
          <t>von Kleist, Björn:
CO2-Wert</t>
        </r>
      </text>
    </comment>
    <comment ref="R188" authorId="1" shapeId="0" xr:uid="{00000000-0006-0000-0000-000077090000}">
      <text>
        <r>
          <rPr>
            <sz val="11"/>
            <color indexed="8"/>
            <rFont val="Helvetica Neue"/>
          </rPr>
          <t>von Kleist, Björn:
CO2-Wert</t>
        </r>
      </text>
    </comment>
    <comment ref="S188" authorId="1" shapeId="0" xr:uid="{00000000-0006-0000-0000-000078090000}">
      <text>
        <r>
          <rPr>
            <sz val="11"/>
            <color indexed="8"/>
            <rFont val="Helvetica Neue"/>
          </rPr>
          <t>von Kleist, Björn:
CO2-Wert</t>
        </r>
      </text>
    </comment>
    <comment ref="T188" authorId="1" shapeId="0" xr:uid="{00000000-0006-0000-0000-000079090000}">
      <text>
        <r>
          <rPr>
            <sz val="11"/>
            <color indexed="8"/>
            <rFont val="Helvetica Neue"/>
          </rPr>
          <t>von Kleist, Björn:
CO2-Wert</t>
        </r>
      </text>
    </comment>
    <comment ref="U188" authorId="1" shapeId="0" xr:uid="{00000000-0006-0000-0000-00007A090000}">
      <text>
        <r>
          <rPr>
            <sz val="11"/>
            <color indexed="8"/>
            <rFont val="Helvetica Neue"/>
          </rPr>
          <t>von Kleist, Björn:
CO2-Wert</t>
        </r>
      </text>
    </comment>
    <comment ref="V188" authorId="1" shapeId="0" xr:uid="{00000000-0006-0000-0000-00007B090000}">
      <text>
        <r>
          <rPr>
            <sz val="11"/>
            <color indexed="8"/>
            <rFont val="Helvetica Neue"/>
          </rPr>
          <t>von Kleist, Björn:
CO2-Wert</t>
        </r>
      </text>
    </comment>
    <comment ref="W188" authorId="1" shapeId="0" xr:uid="{00000000-0006-0000-0000-00007C090000}">
      <text>
        <r>
          <rPr>
            <sz val="11"/>
            <color indexed="8"/>
            <rFont val="Helvetica Neue"/>
          </rPr>
          <t>von Kleist, Björn:
CO2-Wert</t>
        </r>
      </text>
    </comment>
    <comment ref="X188" authorId="1" shapeId="0" xr:uid="{00000000-0006-0000-0000-00007D090000}">
      <text>
        <r>
          <rPr>
            <sz val="11"/>
            <color indexed="8"/>
            <rFont val="Helvetica Neue"/>
          </rPr>
          <t>von Kleist, Björn:
CO2-Wert</t>
        </r>
      </text>
    </comment>
    <comment ref="Y188" authorId="1" shapeId="0" xr:uid="{00000000-0006-0000-0000-00007E090000}">
      <text>
        <r>
          <rPr>
            <sz val="11"/>
            <color indexed="8"/>
            <rFont val="Helvetica Neue"/>
          </rPr>
          <t>von Kleist, Björn:
CO2-Wert</t>
        </r>
      </text>
    </comment>
    <comment ref="Z188" authorId="1" shapeId="0" xr:uid="{00000000-0006-0000-0000-00007F090000}">
      <text>
        <r>
          <rPr>
            <sz val="11"/>
            <color indexed="8"/>
            <rFont val="Helvetica Neue"/>
          </rPr>
          <t>von Kleist, Björn:
CO2-Wert</t>
        </r>
      </text>
    </comment>
    <comment ref="I189" authorId="2" shapeId="0" xr:uid="{00000000-0006-0000-0000-000080090000}">
      <text>
        <r>
          <rPr>
            <sz val="11"/>
            <color indexed="8"/>
            <rFont val="Helvetica Neue"/>
          </rPr>
          <t>Gairola, Krishan:
Textfeld</t>
        </r>
      </text>
    </comment>
    <comment ref="J189" authorId="2" shapeId="0" xr:uid="{00000000-0006-0000-0000-000081090000}">
      <text>
        <r>
          <rPr>
            <sz val="11"/>
            <color indexed="8"/>
            <rFont val="Helvetica Neue"/>
          </rPr>
          <t>Gairola, Krishan:
Textfeld</t>
        </r>
      </text>
    </comment>
    <comment ref="K189" authorId="2" shapeId="0" xr:uid="{00000000-0006-0000-0000-000082090000}">
      <text>
        <r>
          <rPr>
            <sz val="11"/>
            <color indexed="8"/>
            <rFont val="Helvetica Neue"/>
          </rPr>
          <t>Gairola, Krishan:
Textfeld</t>
        </r>
      </text>
    </comment>
    <comment ref="L189" authorId="2" shapeId="0" xr:uid="{00000000-0006-0000-0000-000083090000}">
      <text>
        <r>
          <rPr>
            <sz val="11"/>
            <color indexed="8"/>
            <rFont val="Helvetica Neue"/>
          </rPr>
          <t>Gairola, Krishan:
Textfeld</t>
        </r>
      </text>
    </comment>
    <comment ref="M189" authorId="2" shapeId="0" xr:uid="{00000000-0006-0000-0000-000084090000}">
      <text>
        <r>
          <rPr>
            <sz val="11"/>
            <color indexed="8"/>
            <rFont val="Helvetica Neue"/>
          </rPr>
          <t>Gairola, Krishan:
Textfeld</t>
        </r>
      </text>
    </comment>
    <comment ref="N189" authorId="2" shapeId="0" xr:uid="{00000000-0006-0000-0000-000085090000}">
      <text>
        <r>
          <rPr>
            <sz val="11"/>
            <color indexed="8"/>
            <rFont val="Helvetica Neue"/>
          </rPr>
          <t>Gairola, Krishan:
Textfeld</t>
        </r>
      </text>
    </comment>
    <comment ref="O189" authorId="2" shapeId="0" xr:uid="{00000000-0006-0000-0000-000086090000}">
      <text>
        <r>
          <rPr>
            <sz val="11"/>
            <color indexed="8"/>
            <rFont val="Helvetica Neue"/>
          </rPr>
          <t>Gairola, Krishan:
Textfeld</t>
        </r>
      </text>
    </comment>
    <comment ref="P189" authorId="2" shapeId="0" xr:uid="{00000000-0006-0000-0000-000087090000}">
      <text>
        <r>
          <rPr>
            <sz val="11"/>
            <color indexed="8"/>
            <rFont val="Helvetica Neue"/>
          </rPr>
          <t>Gairola, Krishan:
Textfeld</t>
        </r>
      </text>
    </comment>
    <comment ref="Q189" authorId="2" shapeId="0" xr:uid="{00000000-0006-0000-0000-000088090000}">
      <text>
        <r>
          <rPr>
            <sz val="11"/>
            <color indexed="8"/>
            <rFont val="Helvetica Neue"/>
          </rPr>
          <t>Gairola, Krishan:
Textfeld</t>
        </r>
      </text>
    </comment>
    <comment ref="R189" authorId="2" shapeId="0" xr:uid="{00000000-0006-0000-0000-000089090000}">
      <text>
        <r>
          <rPr>
            <sz val="11"/>
            <color indexed="8"/>
            <rFont val="Helvetica Neue"/>
          </rPr>
          <t>Gairola, Krishan:
Textfeld</t>
        </r>
      </text>
    </comment>
    <comment ref="S189" authorId="2" shapeId="0" xr:uid="{00000000-0006-0000-0000-00008A090000}">
      <text>
        <r>
          <rPr>
            <sz val="11"/>
            <color indexed="8"/>
            <rFont val="Helvetica Neue"/>
          </rPr>
          <t>Gairola, Krishan:
Textfeld</t>
        </r>
      </text>
    </comment>
    <comment ref="T189" authorId="2" shapeId="0" xr:uid="{00000000-0006-0000-0000-00008B090000}">
      <text>
        <r>
          <rPr>
            <sz val="11"/>
            <color indexed="8"/>
            <rFont val="Helvetica Neue"/>
          </rPr>
          <t>Gairola, Krishan:
Textfeld</t>
        </r>
      </text>
    </comment>
    <comment ref="U189" authorId="2" shapeId="0" xr:uid="{00000000-0006-0000-0000-00008C090000}">
      <text>
        <r>
          <rPr>
            <sz val="11"/>
            <color indexed="8"/>
            <rFont val="Helvetica Neue"/>
          </rPr>
          <t>Gairola, Krishan:
Textfeld</t>
        </r>
      </text>
    </comment>
    <comment ref="V189" authorId="2" shapeId="0" xr:uid="{00000000-0006-0000-0000-00008D090000}">
      <text>
        <r>
          <rPr>
            <sz val="11"/>
            <color indexed="8"/>
            <rFont val="Helvetica Neue"/>
          </rPr>
          <t>Gairola, Krishan:
Textfeld</t>
        </r>
      </text>
    </comment>
    <comment ref="W189" authorId="2" shapeId="0" xr:uid="{00000000-0006-0000-0000-00008E090000}">
      <text>
        <r>
          <rPr>
            <sz val="11"/>
            <color indexed="8"/>
            <rFont val="Helvetica Neue"/>
          </rPr>
          <t>Gairola, Krishan:
Textfeld</t>
        </r>
      </text>
    </comment>
    <comment ref="X189" authorId="2" shapeId="0" xr:uid="{00000000-0006-0000-0000-00008F090000}">
      <text>
        <r>
          <rPr>
            <sz val="11"/>
            <color indexed="8"/>
            <rFont val="Helvetica Neue"/>
          </rPr>
          <t>Gairola, Krishan:
Textfeld</t>
        </r>
      </text>
    </comment>
    <comment ref="Y189" authorId="2" shapeId="0" xr:uid="{00000000-0006-0000-0000-000090090000}">
      <text>
        <r>
          <rPr>
            <sz val="11"/>
            <color indexed="8"/>
            <rFont val="Helvetica Neue"/>
          </rPr>
          <t>Gairola, Krishan:
Textfeld</t>
        </r>
      </text>
    </comment>
    <comment ref="Z189" authorId="2" shapeId="0" xr:uid="{00000000-0006-0000-0000-000091090000}">
      <text>
        <r>
          <rPr>
            <sz val="11"/>
            <color indexed="8"/>
            <rFont val="Helvetica Neue"/>
          </rPr>
          <t>Gairola, Krishan:
Textfeld</t>
        </r>
      </text>
    </comment>
    <comment ref="I190" authorId="1" shapeId="0" xr:uid="{00000000-0006-0000-0000-000092090000}">
      <text>
        <r>
          <rPr>
            <sz val="11"/>
            <color indexed="8"/>
            <rFont val="Helvetica Neue"/>
          </rPr>
          <t>von Kleist, Björn:
CO2-Wert</t>
        </r>
      </text>
    </comment>
    <comment ref="J190" authorId="1" shapeId="0" xr:uid="{00000000-0006-0000-0000-000093090000}">
      <text>
        <r>
          <rPr>
            <sz val="11"/>
            <color indexed="8"/>
            <rFont val="Helvetica Neue"/>
          </rPr>
          <t>von Kleist, Björn:
CO2-Wert</t>
        </r>
      </text>
    </comment>
    <comment ref="K190" authorId="1" shapeId="0" xr:uid="{00000000-0006-0000-0000-000094090000}">
      <text>
        <r>
          <rPr>
            <sz val="11"/>
            <color indexed="8"/>
            <rFont val="Helvetica Neue"/>
          </rPr>
          <t>von Kleist, Björn:
CO2-Wert</t>
        </r>
      </text>
    </comment>
    <comment ref="L190" authorId="1" shapeId="0" xr:uid="{00000000-0006-0000-0000-000095090000}">
      <text>
        <r>
          <rPr>
            <sz val="11"/>
            <color indexed="8"/>
            <rFont val="Helvetica Neue"/>
          </rPr>
          <t>von Kleist, Björn:
CO2-Wert</t>
        </r>
      </text>
    </comment>
    <comment ref="M190" authorId="1" shapeId="0" xr:uid="{00000000-0006-0000-0000-000096090000}">
      <text>
        <r>
          <rPr>
            <sz val="11"/>
            <color indexed="8"/>
            <rFont val="Helvetica Neue"/>
          </rPr>
          <t>von Kleist, Björn:
CO2-Wert</t>
        </r>
      </text>
    </comment>
    <comment ref="N190" authorId="1" shapeId="0" xr:uid="{00000000-0006-0000-0000-000097090000}">
      <text>
        <r>
          <rPr>
            <sz val="11"/>
            <color indexed="8"/>
            <rFont val="Helvetica Neue"/>
          </rPr>
          <t>von Kleist, Björn:
CO2-Wert</t>
        </r>
      </text>
    </comment>
    <comment ref="O190" authorId="1" shapeId="0" xr:uid="{00000000-0006-0000-0000-000098090000}">
      <text>
        <r>
          <rPr>
            <sz val="11"/>
            <color indexed="8"/>
            <rFont val="Helvetica Neue"/>
          </rPr>
          <t>von Kleist, Björn:
CO2-Wert</t>
        </r>
      </text>
    </comment>
    <comment ref="P190" authorId="1" shapeId="0" xr:uid="{00000000-0006-0000-0000-000099090000}">
      <text>
        <r>
          <rPr>
            <sz val="11"/>
            <color indexed="8"/>
            <rFont val="Helvetica Neue"/>
          </rPr>
          <t>von Kleist, Björn:
CO2-Wert</t>
        </r>
      </text>
    </comment>
    <comment ref="Q190" authorId="1" shapeId="0" xr:uid="{00000000-0006-0000-0000-00009A090000}">
      <text>
        <r>
          <rPr>
            <sz val="11"/>
            <color indexed="8"/>
            <rFont val="Helvetica Neue"/>
          </rPr>
          <t>von Kleist, Björn:
CO2-Wert</t>
        </r>
      </text>
    </comment>
    <comment ref="R190" authorId="1" shapeId="0" xr:uid="{00000000-0006-0000-0000-00009B090000}">
      <text>
        <r>
          <rPr>
            <sz val="11"/>
            <color indexed="8"/>
            <rFont val="Helvetica Neue"/>
          </rPr>
          <t>von Kleist, Björn:
CO2-Wert</t>
        </r>
      </text>
    </comment>
    <comment ref="S190" authorId="1" shapeId="0" xr:uid="{00000000-0006-0000-0000-00009C090000}">
      <text>
        <r>
          <rPr>
            <sz val="11"/>
            <color indexed="8"/>
            <rFont val="Helvetica Neue"/>
          </rPr>
          <t>von Kleist, Björn:
CO2-Wert</t>
        </r>
      </text>
    </comment>
    <comment ref="T190" authorId="1" shapeId="0" xr:uid="{00000000-0006-0000-0000-00009D090000}">
      <text>
        <r>
          <rPr>
            <sz val="11"/>
            <color indexed="8"/>
            <rFont val="Helvetica Neue"/>
          </rPr>
          <t>von Kleist, Björn:
CO2-Wert</t>
        </r>
      </text>
    </comment>
    <comment ref="U190" authorId="1" shapeId="0" xr:uid="{00000000-0006-0000-0000-00009E090000}">
      <text>
        <r>
          <rPr>
            <sz val="11"/>
            <color indexed="8"/>
            <rFont val="Helvetica Neue"/>
          </rPr>
          <t>von Kleist, Björn:
CO2-Wert</t>
        </r>
      </text>
    </comment>
    <comment ref="V190" authorId="1" shapeId="0" xr:uid="{00000000-0006-0000-0000-00009F090000}">
      <text>
        <r>
          <rPr>
            <sz val="11"/>
            <color indexed="8"/>
            <rFont val="Helvetica Neue"/>
          </rPr>
          <t>von Kleist, Björn:
CO2-Wert</t>
        </r>
      </text>
    </comment>
    <comment ref="W190" authorId="1" shapeId="0" xr:uid="{00000000-0006-0000-0000-0000A0090000}">
      <text>
        <r>
          <rPr>
            <sz val="11"/>
            <color indexed="8"/>
            <rFont val="Helvetica Neue"/>
          </rPr>
          <t>von Kleist, Björn:
CO2-Wert</t>
        </r>
      </text>
    </comment>
    <comment ref="X190" authorId="1" shapeId="0" xr:uid="{00000000-0006-0000-0000-0000A1090000}">
      <text>
        <r>
          <rPr>
            <sz val="11"/>
            <color indexed="8"/>
            <rFont val="Helvetica Neue"/>
          </rPr>
          <t>von Kleist, Björn:
CO2-Wert</t>
        </r>
      </text>
    </comment>
    <comment ref="Y190" authorId="1" shapeId="0" xr:uid="{00000000-0006-0000-0000-0000A2090000}">
      <text>
        <r>
          <rPr>
            <sz val="11"/>
            <color indexed="8"/>
            <rFont val="Helvetica Neue"/>
          </rPr>
          <t>von Kleist, Björn:
CO2-Wert</t>
        </r>
      </text>
    </comment>
    <comment ref="Z190" authorId="1" shapeId="0" xr:uid="{00000000-0006-0000-0000-0000A3090000}">
      <text>
        <r>
          <rPr>
            <sz val="11"/>
            <color indexed="8"/>
            <rFont val="Helvetica Neue"/>
          </rPr>
          <t>von Kleist, Björn:
CO2-Wert</t>
        </r>
      </text>
    </comment>
    <comment ref="I191" authorId="2" shapeId="0" xr:uid="{00000000-0006-0000-0000-0000A4090000}">
      <text>
        <r>
          <rPr>
            <sz val="11"/>
            <color indexed="8"/>
            <rFont val="Helvetica Neue"/>
          </rPr>
          <t>Gairola, Krishan:
Textfeld</t>
        </r>
      </text>
    </comment>
    <comment ref="J191" authorId="2" shapeId="0" xr:uid="{00000000-0006-0000-0000-0000A5090000}">
      <text>
        <r>
          <rPr>
            <sz val="11"/>
            <color indexed="8"/>
            <rFont val="Helvetica Neue"/>
          </rPr>
          <t>Gairola, Krishan:
Textfeld</t>
        </r>
      </text>
    </comment>
    <comment ref="K191" authorId="2" shapeId="0" xr:uid="{00000000-0006-0000-0000-0000A6090000}">
      <text>
        <r>
          <rPr>
            <sz val="11"/>
            <color indexed="8"/>
            <rFont val="Helvetica Neue"/>
          </rPr>
          <t>Gairola, Krishan:
Textfeld</t>
        </r>
      </text>
    </comment>
    <comment ref="L191" authorId="2" shapeId="0" xr:uid="{00000000-0006-0000-0000-0000A7090000}">
      <text>
        <r>
          <rPr>
            <sz val="11"/>
            <color indexed="8"/>
            <rFont val="Helvetica Neue"/>
          </rPr>
          <t>Gairola, Krishan:
Textfeld</t>
        </r>
      </text>
    </comment>
    <comment ref="M191" authorId="2" shapeId="0" xr:uid="{00000000-0006-0000-0000-0000A8090000}">
      <text>
        <r>
          <rPr>
            <sz val="11"/>
            <color indexed="8"/>
            <rFont val="Helvetica Neue"/>
          </rPr>
          <t>Gairola, Krishan:
Textfeld</t>
        </r>
      </text>
    </comment>
    <comment ref="N191" authorId="2" shapeId="0" xr:uid="{00000000-0006-0000-0000-0000A9090000}">
      <text>
        <r>
          <rPr>
            <sz val="11"/>
            <color indexed="8"/>
            <rFont val="Helvetica Neue"/>
          </rPr>
          <t>Gairola, Krishan:
Textfeld</t>
        </r>
      </text>
    </comment>
    <comment ref="O191" authorId="2" shapeId="0" xr:uid="{00000000-0006-0000-0000-0000AA090000}">
      <text>
        <r>
          <rPr>
            <sz val="11"/>
            <color indexed="8"/>
            <rFont val="Helvetica Neue"/>
          </rPr>
          <t>Gairola, Krishan:
Textfeld</t>
        </r>
      </text>
    </comment>
    <comment ref="P191" authorId="2" shapeId="0" xr:uid="{00000000-0006-0000-0000-0000AB090000}">
      <text>
        <r>
          <rPr>
            <sz val="11"/>
            <color indexed="8"/>
            <rFont val="Helvetica Neue"/>
          </rPr>
          <t>Gairola, Krishan:
Textfeld</t>
        </r>
      </text>
    </comment>
    <comment ref="Q191" authorId="2" shapeId="0" xr:uid="{00000000-0006-0000-0000-0000AC090000}">
      <text>
        <r>
          <rPr>
            <sz val="11"/>
            <color indexed="8"/>
            <rFont val="Helvetica Neue"/>
          </rPr>
          <t>Gairola, Krishan:
Textfeld</t>
        </r>
      </text>
    </comment>
    <comment ref="R191" authorId="2" shapeId="0" xr:uid="{00000000-0006-0000-0000-0000AD090000}">
      <text>
        <r>
          <rPr>
            <sz val="11"/>
            <color indexed="8"/>
            <rFont val="Helvetica Neue"/>
          </rPr>
          <t>Gairola, Krishan:
Textfeld</t>
        </r>
      </text>
    </comment>
    <comment ref="S191" authorId="2" shapeId="0" xr:uid="{00000000-0006-0000-0000-0000AE090000}">
      <text>
        <r>
          <rPr>
            <sz val="11"/>
            <color indexed="8"/>
            <rFont val="Helvetica Neue"/>
          </rPr>
          <t>Gairola, Krishan:
Textfeld</t>
        </r>
      </text>
    </comment>
    <comment ref="T191" authorId="2" shapeId="0" xr:uid="{00000000-0006-0000-0000-0000AF090000}">
      <text>
        <r>
          <rPr>
            <sz val="11"/>
            <color indexed="8"/>
            <rFont val="Helvetica Neue"/>
          </rPr>
          <t>Gairola, Krishan:
Textfeld</t>
        </r>
      </text>
    </comment>
    <comment ref="U191" authorId="2" shapeId="0" xr:uid="{00000000-0006-0000-0000-0000B0090000}">
      <text>
        <r>
          <rPr>
            <sz val="11"/>
            <color indexed="8"/>
            <rFont val="Helvetica Neue"/>
          </rPr>
          <t>Gairola, Krishan:
Textfeld</t>
        </r>
      </text>
    </comment>
    <comment ref="V191" authorId="2" shapeId="0" xr:uid="{00000000-0006-0000-0000-0000B1090000}">
      <text>
        <r>
          <rPr>
            <sz val="11"/>
            <color indexed="8"/>
            <rFont val="Helvetica Neue"/>
          </rPr>
          <t>Gairola, Krishan:
Textfeld</t>
        </r>
      </text>
    </comment>
    <comment ref="W191" authorId="2" shapeId="0" xr:uid="{00000000-0006-0000-0000-0000B2090000}">
      <text>
        <r>
          <rPr>
            <sz val="11"/>
            <color indexed="8"/>
            <rFont val="Helvetica Neue"/>
          </rPr>
          <t>Gairola, Krishan:
Textfeld</t>
        </r>
      </text>
    </comment>
    <comment ref="X191" authorId="2" shapeId="0" xr:uid="{00000000-0006-0000-0000-0000B3090000}">
      <text>
        <r>
          <rPr>
            <sz val="11"/>
            <color indexed="8"/>
            <rFont val="Helvetica Neue"/>
          </rPr>
          <t>Gairola, Krishan:
Textfeld</t>
        </r>
      </text>
    </comment>
    <comment ref="Y191" authorId="2" shapeId="0" xr:uid="{00000000-0006-0000-0000-0000B4090000}">
      <text>
        <r>
          <rPr>
            <sz val="11"/>
            <color indexed="8"/>
            <rFont val="Helvetica Neue"/>
          </rPr>
          <t>Gairola, Krishan:
Textfeld</t>
        </r>
      </text>
    </comment>
    <comment ref="Z191" authorId="2" shapeId="0" xr:uid="{00000000-0006-0000-0000-0000B5090000}">
      <text>
        <r>
          <rPr>
            <sz val="11"/>
            <color indexed="8"/>
            <rFont val="Helvetica Neue"/>
          </rPr>
          <t>Gairola, Krishan:
Textfeld</t>
        </r>
      </text>
    </comment>
    <comment ref="I192" authorId="1" shapeId="0" xr:uid="{00000000-0006-0000-0000-0000B6090000}">
      <text>
        <r>
          <rPr>
            <sz val="11"/>
            <color indexed="8"/>
            <rFont val="Helvetica Neue"/>
          </rPr>
          <t>von Kleist, Björn:
CO2-Wert</t>
        </r>
      </text>
    </comment>
    <comment ref="J192" authorId="1" shapeId="0" xr:uid="{00000000-0006-0000-0000-0000B7090000}">
      <text>
        <r>
          <rPr>
            <sz val="11"/>
            <color indexed="8"/>
            <rFont val="Helvetica Neue"/>
          </rPr>
          <t>von Kleist, Björn:
CO2-Wert</t>
        </r>
      </text>
    </comment>
    <comment ref="K192" authorId="1" shapeId="0" xr:uid="{00000000-0006-0000-0000-0000B8090000}">
      <text>
        <r>
          <rPr>
            <sz val="11"/>
            <color indexed="8"/>
            <rFont val="Helvetica Neue"/>
          </rPr>
          <t>von Kleist, Björn:
CO2-Wert</t>
        </r>
      </text>
    </comment>
    <comment ref="L192" authorId="1" shapeId="0" xr:uid="{00000000-0006-0000-0000-0000B9090000}">
      <text>
        <r>
          <rPr>
            <sz val="11"/>
            <color indexed="8"/>
            <rFont val="Helvetica Neue"/>
          </rPr>
          <t>von Kleist, Björn:
CO2-Wert</t>
        </r>
      </text>
    </comment>
    <comment ref="M192" authorId="1" shapeId="0" xr:uid="{00000000-0006-0000-0000-0000BA090000}">
      <text>
        <r>
          <rPr>
            <sz val="11"/>
            <color indexed="8"/>
            <rFont val="Helvetica Neue"/>
          </rPr>
          <t>von Kleist, Björn:
CO2-Wert</t>
        </r>
      </text>
    </comment>
    <comment ref="N192" authorId="1" shapeId="0" xr:uid="{00000000-0006-0000-0000-0000BB090000}">
      <text>
        <r>
          <rPr>
            <sz val="11"/>
            <color indexed="8"/>
            <rFont val="Helvetica Neue"/>
          </rPr>
          <t>von Kleist, Björn:
CO2-Wert</t>
        </r>
      </text>
    </comment>
    <comment ref="O192" authorId="1" shapeId="0" xr:uid="{00000000-0006-0000-0000-0000BC090000}">
      <text>
        <r>
          <rPr>
            <sz val="11"/>
            <color indexed="8"/>
            <rFont val="Helvetica Neue"/>
          </rPr>
          <t>von Kleist, Björn:
CO2-Wert</t>
        </r>
      </text>
    </comment>
    <comment ref="P192" authorId="1" shapeId="0" xr:uid="{00000000-0006-0000-0000-0000BD090000}">
      <text>
        <r>
          <rPr>
            <sz val="11"/>
            <color indexed="8"/>
            <rFont val="Helvetica Neue"/>
          </rPr>
          <t>von Kleist, Björn:
CO2-Wert</t>
        </r>
      </text>
    </comment>
    <comment ref="Q192" authorId="1" shapeId="0" xr:uid="{00000000-0006-0000-0000-0000BE090000}">
      <text>
        <r>
          <rPr>
            <sz val="11"/>
            <color indexed="8"/>
            <rFont val="Helvetica Neue"/>
          </rPr>
          <t>von Kleist, Björn:
CO2-Wert</t>
        </r>
      </text>
    </comment>
    <comment ref="R192" authorId="1" shapeId="0" xr:uid="{00000000-0006-0000-0000-0000BF090000}">
      <text>
        <r>
          <rPr>
            <sz val="11"/>
            <color indexed="8"/>
            <rFont val="Helvetica Neue"/>
          </rPr>
          <t>von Kleist, Björn:
CO2-Wert</t>
        </r>
      </text>
    </comment>
    <comment ref="S192" authorId="1" shapeId="0" xr:uid="{00000000-0006-0000-0000-0000C0090000}">
      <text>
        <r>
          <rPr>
            <sz val="11"/>
            <color indexed="8"/>
            <rFont val="Helvetica Neue"/>
          </rPr>
          <t>von Kleist, Björn:
CO2-Wert</t>
        </r>
      </text>
    </comment>
    <comment ref="T192" authorId="1" shapeId="0" xr:uid="{00000000-0006-0000-0000-0000C1090000}">
      <text>
        <r>
          <rPr>
            <sz val="11"/>
            <color indexed="8"/>
            <rFont val="Helvetica Neue"/>
          </rPr>
          <t>von Kleist, Björn:
CO2-Wert</t>
        </r>
      </text>
    </comment>
    <comment ref="U192" authorId="1" shapeId="0" xr:uid="{00000000-0006-0000-0000-0000C2090000}">
      <text>
        <r>
          <rPr>
            <sz val="11"/>
            <color indexed="8"/>
            <rFont val="Helvetica Neue"/>
          </rPr>
          <t>von Kleist, Björn:
CO2-Wert</t>
        </r>
      </text>
    </comment>
    <comment ref="V192" authorId="1" shapeId="0" xr:uid="{00000000-0006-0000-0000-0000C3090000}">
      <text>
        <r>
          <rPr>
            <sz val="11"/>
            <color indexed="8"/>
            <rFont val="Helvetica Neue"/>
          </rPr>
          <t>von Kleist, Björn:
CO2-Wert</t>
        </r>
      </text>
    </comment>
    <comment ref="W192" authorId="1" shapeId="0" xr:uid="{00000000-0006-0000-0000-0000C4090000}">
      <text>
        <r>
          <rPr>
            <sz val="11"/>
            <color indexed="8"/>
            <rFont val="Helvetica Neue"/>
          </rPr>
          <t>von Kleist, Björn:
CO2-Wert</t>
        </r>
      </text>
    </comment>
    <comment ref="X192" authorId="1" shapeId="0" xr:uid="{00000000-0006-0000-0000-0000C5090000}">
      <text>
        <r>
          <rPr>
            <sz val="11"/>
            <color indexed="8"/>
            <rFont val="Helvetica Neue"/>
          </rPr>
          <t>von Kleist, Björn:
CO2-Wert</t>
        </r>
      </text>
    </comment>
    <comment ref="Y192" authorId="1" shapeId="0" xr:uid="{00000000-0006-0000-0000-0000C6090000}">
      <text>
        <r>
          <rPr>
            <sz val="11"/>
            <color indexed="8"/>
            <rFont val="Helvetica Neue"/>
          </rPr>
          <t>von Kleist, Björn:
CO2-Wert</t>
        </r>
      </text>
    </comment>
    <comment ref="Z192" authorId="1" shapeId="0" xr:uid="{00000000-0006-0000-0000-0000C7090000}">
      <text>
        <r>
          <rPr>
            <sz val="11"/>
            <color indexed="8"/>
            <rFont val="Helvetica Neue"/>
          </rPr>
          <t>von Kleist, Björn:
CO2-Wert</t>
        </r>
      </text>
    </comment>
    <comment ref="I193" authorId="2" shapeId="0" xr:uid="{00000000-0006-0000-0000-0000C8090000}">
      <text>
        <r>
          <rPr>
            <sz val="11"/>
            <color indexed="8"/>
            <rFont val="Helvetica Neue"/>
          </rPr>
          <t>Gairola, Krishan:
Textfeld</t>
        </r>
      </text>
    </comment>
    <comment ref="J193" authorId="2" shapeId="0" xr:uid="{00000000-0006-0000-0000-0000C9090000}">
      <text>
        <r>
          <rPr>
            <sz val="11"/>
            <color indexed="8"/>
            <rFont val="Helvetica Neue"/>
          </rPr>
          <t>Gairola, Krishan:
Textfeld</t>
        </r>
      </text>
    </comment>
    <comment ref="K193" authorId="2" shapeId="0" xr:uid="{00000000-0006-0000-0000-0000CA090000}">
      <text>
        <r>
          <rPr>
            <sz val="11"/>
            <color indexed="8"/>
            <rFont val="Helvetica Neue"/>
          </rPr>
          <t>Gairola, Krishan:
Textfeld</t>
        </r>
      </text>
    </comment>
    <comment ref="L193" authorId="2" shapeId="0" xr:uid="{00000000-0006-0000-0000-0000CB090000}">
      <text>
        <r>
          <rPr>
            <sz val="11"/>
            <color indexed="8"/>
            <rFont val="Helvetica Neue"/>
          </rPr>
          <t>Gairola, Krishan:
Textfeld</t>
        </r>
      </text>
    </comment>
    <comment ref="M193" authorId="2" shapeId="0" xr:uid="{00000000-0006-0000-0000-0000CC090000}">
      <text>
        <r>
          <rPr>
            <sz val="11"/>
            <color indexed="8"/>
            <rFont val="Helvetica Neue"/>
          </rPr>
          <t>Gairola, Krishan:
Textfeld</t>
        </r>
      </text>
    </comment>
    <comment ref="N193" authorId="2" shapeId="0" xr:uid="{00000000-0006-0000-0000-0000CD090000}">
      <text>
        <r>
          <rPr>
            <sz val="11"/>
            <color indexed="8"/>
            <rFont val="Helvetica Neue"/>
          </rPr>
          <t>Gairola, Krishan:
Textfeld</t>
        </r>
      </text>
    </comment>
    <comment ref="O193" authorId="2" shapeId="0" xr:uid="{00000000-0006-0000-0000-0000CE090000}">
      <text>
        <r>
          <rPr>
            <sz val="11"/>
            <color indexed="8"/>
            <rFont val="Helvetica Neue"/>
          </rPr>
          <t>Gairola, Krishan:
Textfeld</t>
        </r>
      </text>
    </comment>
    <comment ref="P193" authorId="2" shapeId="0" xr:uid="{00000000-0006-0000-0000-0000CF090000}">
      <text>
        <r>
          <rPr>
            <sz val="11"/>
            <color indexed="8"/>
            <rFont val="Helvetica Neue"/>
          </rPr>
          <t>Gairola, Krishan:
Textfeld</t>
        </r>
      </text>
    </comment>
    <comment ref="Q193" authorId="2" shapeId="0" xr:uid="{00000000-0006-0000-0000-0000D0090000}">
      <text>
        <r>
          <rPr>
            <sz val="11"/>
            <color indexed="8"/>
            <rFont val="Helvetica Neue"/>
          </rPr>
          <t>Gairola, Krishan:
Textfeld</t>
        </r>
      </text>
    </comment>
    <comment ref="R193" authorId="2" shapeId="0" xr:uid="{00000000-0006-0000-0000-0000D1090000}">
      <text>
        <r>
          <rPr>
            <sz val="11"/>
            <color indexed="8"/>
            <rFont val="Helvetica Neue"/>
          </rPr>
          <t>Gairola, Krishan:
Textfeld</t>
        </r>
      </text>
    </comment>
    <comment ref="S193" authorId="2" shapeId="0" xr:uid="{00000000-0006-0000-0000-0000D2090000}">
      <text>
        <r>
          <rPr>
            <sz val="11"/>
            <color indexed="8"/>
            <rFont val="Helvetica Neue"/>
          </rPr>
          <t>Gairola, Krishan:
Textfeld</t>
        </r>
      </text>
    </comment>
    <comment ref="T193" authorId="2" shapeId="0" xr:uid="{00000000-0006-0000-0000-0000D3090000}">
      <text>
        <r>
          <rPr>
            <sz val="11"/>
            <color indexed="8"/>
            <rFont val="Helvetica Neue"/>
          </rPr>
          <t>Gairola, Krishan:
Textfeld</t>
        </r>
      </text>
    </comment>
    <comment ref="U193" authorId="2" shapeId="0" xr:uid="{00000000-0006-0000-0000-0000D4090000}">
      <text>
        <r>
          <rPr>
            <sz val="11"/>
            <color indexed="8"/>
            <rFont val="Helvetica Neue"/>
          </rPr>
          <t>Gairola, Krishan:
Textfeld</t>
        </r>
      </text>
    </comment>
    <comment ref="V193" authorId="2" shapeId="0" xr:uid="{00000000-0006-0000-0000-0000D5090000}">
      <text>
        <r>
          <rPr>
            <sz val="11"/>
            <color indexed="8"/>
            <rFont val="Helvetica Neue"/>
          </rPr>
          <t>Gairola, Krishan:
Textfeld</t>
        </r>
      </text>
    </comment>
    <comment ref="W193" authorId="2" shapeId="0" xr:uid="{00000000-0006-0000-0000-0000D6090000}">
      <text>
        <r>
          <rPr>
            <sz val="11"/>
            <color indexed="8"/>
            <rFont val="Helvetica Neue"/>
          </rPr>
          <t>Gairola, Krishan:
Textfeld</t>
        </r>
      </text>
    </comment>
    <comment ref="X193" authorId="2" shapeId="0" xr:uid="{00000000-0006-0000-0000-0000D7090000}">
      <text>
        <r>
          <rPr>
            <sz val="11"/>
            <color indexed="8"/>
            <rFont val="Helvetica Neue"/>
          </rPr>
          <t>Gairola, Krishan:
Textfeld</t>
        </r>
      </text>
    </comment>
    <comment ref="Y193" authorId="2" shapeId="0" xr:uid="{00000000-0006-0000-0000-0000D8090000}">
      <text>
        <r>
          <rPr>
            <sz val="11"/>
            <color indexed="8"/>
            <rFont val="Helvetica Neue"/>
          </rPr>
          <t>Gairola, Krishan:
Textfeld</t>
        </r>
      </text>
    </comment>
    <comment ref="Z193" authorId="2" shapeId="0" xr:uid="{00000000-0006-0000-0000-0000D9090000}">
      <text>
        <r>
          <rPr>
            <sz val="11"/>
            <color indexed="8"/>
            <rFont val="Helvetica Neue"/>
          </rPr>
          <t>Gairola, Krishan:
Textfeld</t>
        </r>
      </text>
    </comment>
    <comment ref="I194" authorId="1" shapeId="0" xr:uid="{00000000-0006-0000-0000-0000DA090000}">
      <text>
        <r>
          <rPr>
            <sz val="11"/>
            <color indexed="8"/>
            <rFont val="Helvetica Neue"/>
          </rPr>
          <t>von Kleist, Björn:
CO2-Wert</t>
        </r>
      </text>
    </comment>
    <comment ref="J194" authorId="1" shapeId="0" xr:uid="{00000000-0006-0000-0000-0000DB090000}">
      <text>
        <r>
          <rPr>
            <sz val="11"/>
            <color indexed="8"/>
            <rFont val="Helvetica Neue"/>
          </rPr>
          <t>von Kleist, Björn:
CO2-Wert</t>
        </r>
      </text>
    </comment>
    <comment ref="K194" authorId="1" shapeId="0" xr:uid="{00000000-0006-0000-0000-0000DC090000}">
      <text>
        <r>
          <rPr>
            <sz val="11"/>
            <color indexed="8"/>
            <rFont val="Helvetica Neue"/>
          </rPr>
          <t>von Kleist, Björn:
CO2-Wert</t>
        </r>
      </text>
    </comment>
    <comment ref="L194" authorId="1" shapeId="0" xr:uid="{00000000-0006-0000-0000-0000DD090000}">
      <text>
        <r>
          <rPr>
            <sz val="11"/>
            <color indexed="8"/>
            <rFont val="Helvetica Neue"/>
          </rPr>
          <t>von Kleist, Björn:
CO2-Wert</t>
        </r>
      </text>
    </comment>
    <comment ref="M194" authorId="1" shapeId="0" xr:uid="{00000000-0006-0000-0000-0000DE090000}">
      <text>
        <r>
          <rPr>
            <sz val="11"/>
            <color indexed="8"/>
            <rFont val="Helvetica Neue"/>
          </rPr>
          <t>von Kleist, Björn:
CO2-Wert</t>
        </r>
      </text>
    </comment>
    <comment ref="N194" authorId="1" shapeId="0" xr:uid="{00000000-0006-0000-0000-0000DF090000}">
      <text>
        <r>
          <rPr>
            <sz val="11"/>
            <color indexed="8"/>
            <rFont val="Helvetica Neue"/>
          </rPr>
          <t>von Kleist, Björn:
CO2-Wert</t>
        </r>
      </text>
    </comment>
    <comment ref="O194" authorId="1" shapeId="0" xr:uid="{00000000-0006-0000-0000-0000E0090000}">
      <text>
        <r>
          <rPr>
            <sz val="11"/>
            <color indexed="8"/>
            <rFont val="Helvetica Neue"/>
          </rPr>
          <t>von Kleist, Björn:
CO2-Wert</t>
        </r>
      </text>
    </comment>
    <comment ref="P194" authorId="1" shapeId="0" xr:uid="{00000000-0006-0000-0000-0000E1090000}">
      <text>
        <r>
          <rPr>
            <sz val="11"/>
            <color indexed="8"/>
            <rFont val="Helvetica Neue"/>
          </rPr>
          <t>von Kleist, Björn:
CO2-Wert</t>
        </r>
      </text>
    </comment>
    <comment ref="Q194" authorId="1" shapeId="0" xr:uid="{00000000-0006-0000-0000-0000E2090000}">
      <text>
        <r>
          <rPr>
            <sz val="11"/>
            <color indexed="8"/>
            <rFont val="Helvetica Neue"/>
          </rPr>
          <t>von Kleist, Björn:
CO2-Wert</t>
        </r>
      </text>
    </comment>
    <comment ref="R194" authorId="1" shapeId="0" xr:uid="{00000000-0006-0000-0000-0000E3090000}">
      <text>
        <r>
          <rPr>
            <sz val="11"/>
            <color indexed="8"/>
            <rFont val="Helvetica Neue"/>
          </rPr>
          <t>von Kleist, Björn:
CO2-Wert</t>
        </r>
      </text>
    </comment>
    <comment ref="S194" authorId="1" shapeId="0" xr:uid="{00000000-0006-0000-0000-0000E4090000}">
      <text>
        <r>
          <rPr>
            <sz val="11"/>
            <color indexed="8"/>
            <rFont val="Helvetica Neue"/>
          </rPr>
          <t>von Kleist, Björn:
CO2-Wert</t>
        </r>
      </text>
    </comment>
    <comment ref="T194" authorId="1" shapeId="0" xr:uid="{00000000-0006-0000-0000-0000E5090000}">
      <text>
        <r>
          <rPr>
            <sz val="11"/>
            <color indexed="8"/>
            <rFont val="Helvetica Neue"/>
          </rPr>
          <t>von Kleist, Björn:
CO2-Wert</t>
        </r>
      </text>
    </comment>
    <comment ref="U194" authorId="1" shapeId="0" xr:uid="{00000000-0006-0000-0000-0000E6090000}">
      <text>
        <r>
          <rPr>
            <sz val="11"/>
            <color indexed="8"/>
            <rFont val="Helvetica Neue"/>
          </rPr>
          <t>von Kleist, Björn:
CO2-Wert</t>
        </r>
      </text>
    </comment>
    <comment ref="V194" authorId="1" shapeId="0" xr:uid="{00000000-0006-0000-0000-0000E7090000}">
      <text>
        <r>
          <rPr>
            <sz val="11"/>
            <color indexed="8"/>
            <rFont val="Helvetica Neue"/>
          </rPr>
          <t>von Kleist, Björn:
CO2-Wert</t>
        </r>
      </text>
    </comment>
    <comment ref="W194" authorId="1" shapeId="0" xr:uid="{00000000-0006-0000-0000-0000E8090000}">
      <text>
        <r>
          <rPr>
            <sz val="11"/>
            <color indexed="8"/>
            <rFont val="Helvetica Neue"/>
          </rPr>
          <t>von Kleist, Björn:
CO2-Wert</t>
        </r>
      </text>
    </comment>
    <comment ref="X194" authorId="1" shapeId="0" xr:uid="{00000000-0006-0000-0000-0000E9090000}">
      <text>
        <r>
          <rPr>
            <sz val="11"/>
            <color indexed="8"/>
            <rFont val="Helvetica Neue"/>
          </rPr>
          <t>von Kleist, Björn:
CO2-Wert</t>
        </r>
      </text>
    </comment>
    <comment ref="Y194" authorId="1" shapeId="0" xr:uid="{00000000-0006-0000-0000-0000EA090000}">
      <text>
        <r>
          <rPr>
            <sz val="11"/>
            <color indexed="8"/>
            <rFont val="Helvetica Neue"/>
          </rPr>
          <t>von Kleist, Björn:
CO2-Wert</t>
        </r>
      </text>
    </comment>
    <comment ref="Z194" authorId="1" shapeId="0" xr:uid="{00000000-0006-0000-0000-0000EB090000}">
      <text>
        <r>
          <rPr>
            <sz val="11"/>
            <color indexed="8"/>
            <rFont val="Helvetica Neue"/>
          </rPr>
          <t>von Kleist, Björn:
CO2-Wert</t>
        </r>
      </text>
    </comment>
    <comment ref="I195" authorId="2" shapeId="0" xr:uid="{00000000-0006-0000-0000-0000EC090000}">
      <text>
        <r>
          <rPr>
            <sz val="11"/>
            <color indexed="8"/>
            <rFont val="Helvetica Neue"/>
          </rPr>
          <t>Gairola, Krishan:
Textfeld</t>
        </r>
      </text>
    </comment>
    <comment ref="J195" authorId="2" shapeId="0" xr:uid="{00000000-0006-0000-0000-0000ED090000}">
      <text>
        <r>
          <rPr>
            <sz val="11"/>
            <color indexed="8"/>
            <rFont val="Helvetica Neue"/>
          </rPr>
          <t>Gairola, Krishan:
Textfeld</t>
        </r>
      </text>
    </comment>
    <comment ref="K195" authorId="2" shapeId="0" xr:uid="{00000000-0006-0000-0000-0000EE090000}">
      <text>
        <r>
          <rPr>
            <sz val="11"/>
            <color indexed="8"/>
            <rFont val="Helvetica Neue"/>
          </rPr>
          <t>Gairola, Krishan:
Textfeld</t>
        </r>
      </text>
    </comment>
    <comment ref="L195" authorId="2" shapeId="0" xr:uid="{00000000-0006-0000-0000-0000EF090000}">
      <text>
        <r>
          <rPr>
            <sz val="11"/>
            <color indexed="8"/>
            <rFont val="Helvetica Neue"/>
          </rPr>
          <t>Gairola, Krishan:
Textfeld</t>
        </r>
      </text>
    </comment>
    <comment ref="M195" authorId="2" shapeId="0" xr:uid="{00000000-0006-0000-0000-0000F0090000}">
      <text>
        <r>
          <rPr>
            <sz val="11"/>
            <color indexed="8"/>
            <rFont val="Helvetica Neue"/>
          </rPr>
          <t>Gairola, Krishan:
Textfeld</t>
        </r>
      </text>
    </comment>
    <comment ref="N195" authorId="2" shapeId="0" xr:uid="{00000000-0006-0000-0000-0000F1090000}">
      <text>
        <r>
          <rPr>
            <sz val="11"/>
            <color indexed="8"/>
            <rFont val="Helvetica Neue"/>
          </rPr>
          <t>Gairola, Krishan:
Textfeld</t>
        </r>
      </text>
    </comment>
    <comment ref="O195" authorId="2" shapeId="0" xr:uid="{00000000-0006-0000-0000-0000F2090000}">
      <text>
        <r>
          <rPr>
            <sz val="11"/>
            <color indexed="8"/>
            <rFont val="Helvetica Neue"/>
          </rPr>
          <t>Gairola, Krishan:
Textfeld</t>
        </r>
      </text>
    </comment>
    <comment ref="P195" authorId="2" shapeId="0" xr:uid="{00000000-0006-0000-0000-0000F3090000}">
      <text>
        <r>
          <rPr>
            <sz val="11"/>
            <color indexed="8"/>
            <rFont val="Helvetica Neue"/>
          </rPr>
          <t>Gairola, Krishan:
Textfeld</t>
        </r>
      </text>
    </comment>
    <comment ref="Q195" authorId="2" shapeId="0" xr:uid="{00000000-0006-0000-0000-0000F4090000}">
      <text>
        <r>
          <rPr>
            <sz val="11"/>
            <color indexed="8"/>
            <rFont val="Helvetica Neue"/>
          </rPr>
          <t>Gairola, Krishan:
Textfeld</t>
        </r>
      </text>
    </comment>
    <comment ref="R195" authorId="2" shapeId="0" xr:uid="{00000000-0006-0000-0000-0000F5090000}">
      <text>
        <r>
          <rPr>
            <sz val="11"/>
            <color indexed="8"/>
            <rFont val="Helvetica Neue"/>
          </rPr>
          <t>Gairola, Krishan:
Textfeld</t>
        </r>
      </text>
    </comment>
    <comment ref="S195" authorId="2" shapeId="0" xr:uid="{00000000-0006-0000-0000-0000F6090000}">
      <text>
        <r>
          <rPr>
            <sz val="11"/>
            <color indexed="8"/>
            <rFont val="Helvetica Neue"/>
          </rPr>
          <t>Gairola, Krishan:
Textfeld</t>
        </r>
      </text>
    </comment>
    <comment ref="T195" authorId="2" shapeId="0" xr:uid="{00000000-0006-0000-0000-0000F7090000}">
      <text>
        <r>
          <rPr>
            <sz val="11"/>
            <color indexed="8"/>
            <rFont val="Helvetica Neue"/>
          </rPr>
          <t>Gairola, Krishan:
Textfeld</t>
        </r>
      </text>
    </comment>
    <comment ref="U195" authorId="2" shapeId="0" xr:uid="{00000000-0006-0000-0000-0000F8090000}">
      <text>
        <r>
          <rPr>
            <sz val="11"/>
            <color indexed="8"/>
            <rFont val="Helvetica Neue"/>
          </rPr>
          <t>Gairola, Krishan:
Textfeld</t>
        </r>
      </text>
    </comment>
    <comment ref="V195" authorId="2" shapeId="0" xr:uid="{00000000-0006-0000-0000-0000F9090000}">
      <text>
        <r>
          <rPr>
            <sz val="11"/>
            <color indexed="8"/>
            <rFont val="Helvetica Neue"/>
          </rPr>
          <t>Gairola, Krishan:
Textfeld</t>
        </r>
      </text>
    </comment>
    <comment ref="W195" authorId="2" shapeId="0" xr:uid="{00000000-0006-0000-0000-0000FA090000}">
      <text>
        <r>
          <rPr>
            <sz val="11"/>
            <color indexed="8"/>
            <rFont val="Helvetica Neue"/>
          </rPr>
          <t>Gairola, Krishan:
Textfeld</t>
        </r>
      </text>
    </comment>
    <comment ref="X195" authorId="2" shapeId="0" xr:uid="{00000000-0006-0000-0000-0000FB090000}">
      <text>
        <r>
          <rPr>
            <sz val="11"/>
            <color indexed="8"/>
            <rFont val="Helvetica Neue"/>
          </rPr>
          <t>Gairola, Krishan:
Textfeld</t>
        </r>
      </text>
    </comment>
    <comment ref="Y195" authorId="2" shapeId="0" xr:uid="{00000000-0006-0000-0000-0000FC090000}">
      <text>
        <r>
          <rPr>
            <sz val="11"/>
            <color indexed="8"/>
            <rFont val="Helvetica Neue"/>
          </rPr>
          <t>Gairola, Krishan:
Textfeld</t>
        </r>
      </text>
    </comment>
    <comment ref="Z195" authorId="2" shapeId="0" xr:uid="{00000000-0006-0000-0000-0000FD090000}">
      <text>
        <r>
          <rPr>
            <sz val="11"/>
            <color indexed="8"/>
            <rFont val="Helvetica Neue"/>
          </rPr>
          <t>Gairola, Krishan:
Textfeld</t>
        </r>
      </text>
    </comment>
    <comment ref="I196" authorId="1" shapeId="0" xr:uid="{00000000-0006-0000-0000-0000FE090000}">
      <text>
        <r>
          <rPr>
            <sz val="11"/>
            <color indexed="8"/>
            <rFont val="Helvetica Neue"/>
          </rPr>
          <t>von Kleist, Björn:
CO2-Wert</t>
        </r>
      </text>
    </comment>
    <comment ref="J196" authorId="1" shapeId="0" xr:uid="{00000000-0006-0000-0000-0000FF090000}">
      <text>
        <r>
          <rPr>
            <sz val="11"/>
            <color indexed="8"/>
            <rFont val="Helvetica Neue"/>
          </rPr>
          <t>von Kleist, Björn:
CO2-Wert</t>
        </r>
      </text>
    </comment>
    <comment ref="K196" authorId="1" shapeId="0" xr:uid="{00000000-0006-0000-0000-0000000A0000}">
      <text>
        <r>
          <rPr>
            <sz val="11"/>
            <color indexed="8"/>
            <rFont val="Helvetica Neue"/>
          </rPr>
          <t>von Kleist, Björn:
CO2-Wert</t>
        </r>
      </text>
    </comment>
    <comment ref="L196" authorId="1" shapeId="0" xr:uid="{00000000-0006-0000-0000-0000010A0000}">
      <text>
        <r>
          <rPr>
            <sz val="11"/>
            <color indexed="8"/>
            <rFont val="Helvetica Neue"/>
          </rPr>
          <t>von Kleist, Björn:
CO2-Wert</t>
        </r>
      </text>
    </comment>
    <comment ref="M196" authorId="1" shapeId="0" xr:uid="{00000000-0006-0000-0000-0000020A0000}">
      <text>
        <r>
          <rPr>
            <sz val="11"/>
            <color indexed="8"/>
            <rFont val="Helvetica Neue"/>
          </rPr>
          <t>von Kleist, Björn:
CO2-Wert</t>
        </r>
      </text>
    </comment>
    <comment ref="N196" authorId="1" shapeId="0" xr:uid="{00000000-0006-0000-0000-0000030A0000}">
      <text>
        <r>
          <rPr>
            <sz val="11"/>
            <color indexed="8"/>
            <rFont val="Helvetica Neue"/>
          </rPr>
          <t>von Kleist, Björn:
CO2-Wert</t>
        </r>
      </text>
    </comment>
    <comment ref="O196" authorId="1" shapeId="0" xr:uid="{00000000-0006-0000-0000-0000040A0000}">
      <text>
        <r>
          <rPr>
            <sz val="11"/>
            <color indexed="8"/>
            <rFont val="Helvetica Neue"/>
          </rPr>
          <t>von Kleist, Björn:
CO2-Wert</t>
        </r>
      </text>
    </comment>
    <comment ref="P196" authorId="1" shapeId="0" xr:uid="{00000000-0006-0000-0000-0000050A0000}">
      <text>
        <r>
          <rPr>
            <sz val="11"/>
            <color indexed="8"/>
            <rFont val="Helvetica Neue"/>
          </rPr>
          <t>von Kleist, Björn:
CO2-Wert</t>
        </r>
      </text>
    </comment>
    <comment ref="Q196" authorId="1" shapeId="0" xr:uid="{00000000-0006-0000-0000-0000060A0000}">
      <text>
        <r>
          <rPr>
            <sz val="11"/>
            <color indexed="8"/>
            <rFont val="Helvetica Neue"/>
          </rPr>
          <t>von Kleist, Björn:
CO2-Wert</t>
        </r>
      </text>
    </comment>
    <comment ref="R196" authorId="1" shapeId="0" xr:uid="{00000000-0006-0000-0000-0000070A0000}">
      <text>
        <r>
          <rPr>
            <sz val="11"/>
            <color indexed="8"/>
            <rFont val="Helvetica Neue"/>
          </rPr>
          <t>von Kleist, Björn:
CO2-Wert</t>
        </r>
      </text>
    </comment>
    <comment ref="S196" authorId="1" shapeId="0" xr:uid="{00000000-0006-0000-0000-0000080A0000}">
      <text>
        <r>
          <rPr>
            <sz val="11"/>
            <color indexed="8"/>
            <rFont val="Helvetica Neue"/>
          </rPr>
          <t>von Kleist, Björn:
CO2-Wert</t>
        </r>
      </text>
    </comment>
    <comment ref="T196" authorId="1" shapeId="0" xr:uid="{00000000-0006-0000-0000-0000090A0000}">
      <text>
        <r>
          <rPr>
            <sz val="11"/>
            <color indexed="8"/>
            <rFont val="Helvetica Neue"/>
          </rPr>
          <t>von Kleist, Björn:
CO2-Wert</t>
        </r>
      </text>
    </comment>
    <comment ref="U196" authorId="1" shapeId="0" xr:uid="{00000000-0006-0000-0000-00000A0A0000}">
      <text>
        <r>
          <rPr>
            <sz val="11"/>
            <color indexed="8"/>
            <rFont val="Helvetica Neue"/>
          </rPr>
          <t>von Kleist, Björn:
CO2-Wert</t>
        </r>
      </text>
    </comment>
    <comment ref="V196" authorId="1" shapeId="0" xr:uid="{00000000-0006-0000-0000-00000B0A0000}">
      <text>
        <r>
          <rPr>
            <sz val="11"/>
            <color indexed="8"/>
            <rFont val="Helvetica Neue"/>
          </rPr>
          <t>von Kleist, Björn:
CO2-Wert</t>
        </r>
      </text>
    </comment>
    <comment ref="W196" authorId="1" shapeId="0" xr:uid="{00000000-0006-0000-0000-00000C0A0000}">
      <text>
        <r>
          <rPr>
            <sz val="11"/>
            <color indexed="8"/>
            <rFont val="Helvetica Neue"/>
          </rPr>
          <t>von Kleist, Björn:
CO2-Wert</t>
        </r>
      </text>
    </comment>
    <comment ref="X196" authorId="1" shapeId="0" xr:uid="{00000000-0006-0000-0000-00000D0A0000}">
      <text>
        <r>
          <rPr>
            <sz val="11"/>
            <color indexed="8"/>
            <rFont val="Helvetica Neue"/>
          </rPr>
          <t>von Kleist, Björn:
CO2-Wert</t>
        </r>
      </text>
    </comment>
    <comment ref="Y196" authorId="1" shapeId="0" xr:uid="{00000000-0006-0000-0000-00000E0A0000}">
      <text>
        <r>
          <rPr>
            <sz val="11"/>
            <color indexed="8"/>
            <rFont val="Helvetica Neue"/>
          </rPr>
          <t>von Kleist, Björn:
CO2-Wert</t>
        </r>
      </text>
    </comment>
    <comment ref="Z196" authorId="1" shapeId="0" xr:uid="{00000000-0006-0000-0000-00000F0A0000}">
      <text>
        <r>
          <rPr>
            <sz val="11"/>
            <color indexed="8"/>
            <rFont val="Helvetica Neue"/>
          </rPr>
          <t>von Kleist, Björn:
CO2-Wert</t>
        </r>
      </text>
    </comment>
    <comment ref="I197" authorId="2" shapeId="0" xr:uid="{00000000-0006-0000-0000-0000100A0000}">
      <text>
        <r>
          <rPr>
            <sz val="11"/>
            <color indexed="8"/>
            <rFont val="Helvetica Neue"/>
          </rPr>
          <t>Gairola, Krishan:
Textfeld</t>
        </r>
      </text>
    </comment>
    <comment ref="J197" authorId="2" shapeId="0" xr:uid="{00000000-0006-0000-0000-0000110A0000}">
      <text>
        <r>
          <rPr>
            <sz val="11"/>
            <color indexed="8"/>
            <rFont val="Helvetica Neue"/>
          </rPr>
          <t>Gairola, Krishan:
Textfeld</t>
        </r>
      </text>
    </comment>
    <comment ref="K197" authorId="2" shapeId="0" xr:uid="{00000000-0006-0000-0000-0000120A0000}">
      <text>
        <r>
          <rPr>
            <sz val="11"/>
            <color indexed="8"/>
            <rFont val="Helvetica Neue"/>
          </rPr>
          <t>Gairola, Krishan:
Textfeld</t>
        </r>
      </text>
    </comment>
    <comment ref="L197" authorId="2" shapeId="0" xr:uid="{00000000-0006-0000-0000-0000130A0000}">
      <text>
        <r>
          <rPr>
            <sz val="11"/>
            <color indexed="8"/>
            <rFont val="Helvetica Neue"/>
          </rPr>
          <t>Gairola, Krishan:
Textfeld</t>
        </r>
      </text>
    </comment>
    <comment ref="M197" authorId="2" shapeId="0" xr:uid="{00000000-0006-0000-0000-0000140A0000}">
      <text>
        <r>
          <rPr>
            <sz val="11"/>
            <color indexed="8"/>
            <rFont val="Helvetica Neue"/>
          </rPr>
          <t>Gairola, Krishan:
Textfeld</t>
        </r>
      </text>
    </comment>
    <comment ref="N197" authorId="2" shapeId="0" xr:uid="{00000000-0006-0000-0000-0000150A0000}">
      <text>
        <r>
          <rPr>
            <sz val="11"/>
            <color indexed="8"/>
            <rFont val="Helvetica Neue"/>
          </rPr>
          <t>Gairola, Krishan:
Textfeld</t>
        </r>
      </text>
    </comment>
    <comment ref="O197" authorId="2" shapeId="0" xr:uid="{00000000-0006-0000-0000-0000160A0000}">
      <text>
        <r>
          <rPr>
            <sz val="11"/>
            <color indexed="8"/>
            <rFont val="Helvetica Neue"/>
          </rPr>
          <t>Gairola, Krishan:
Textfeld</t>
        </r>
      </text>
    </comment>
    <comment ref="I198" authorId="1" shapeId="0" xr:uid="{00000000-0006-0000-0000-0000170A0000}">
      <text>
        <r>
          <rPr>
            <sz val="11"/>
            <color indexed="8"/>
            <rFont val="Helvetica Neue"/>
          </rPr>
          <t>von Kleist, Björn:
CO2-Wert</t>
        </r>
      </text>
    </comment>
    <comment ref="J198" authorId="1" shapeId="0" xr:uid="{00000000-0006-0000-0000-0000180A0000}">
      <text>
        <r>
          <rPr>
            <sz val="11"/>
            <color indexed="8"/>
            <rFont val="Helvetica Neue"/>
          </rPr>
          <t>von Kleist, Björn:
CO2-Wert</t>
        </r>
      </text>
    </comment>
    <comment ref="K198" authorId="1" shapeId="0" xr:uid="{00000000-0006-0000-0000-0000190A0000}">
      <text>
        <r>
          <rPr>
            <sz val="11"/>
            <color indexed="8"/>
            <rFont val="Helvetica Neue"/>
          </rPr>
          <t>von Kleist, Björn:
CO2-Wert</t>
        </r>
      </text>
    </comment>
    <comment ref="L198" authorId="1" shapeId="0" xr:uid="{00000000-0006-0000-0000-00001A0A0000}">
      <text>
        <r>
          <rPr>
            <sz val="11"/>
            <color indexed="8"/>
            <rFont val="Helvetica Neue"/>
          </rPr>
          <t>von Kleist, Björn:
CO2-Wert</t>
        </r>
      </text>
    </comment>
    <comment ref="M198" authorId="1" shapeId="0" xr:uid="{00000000-0006-0000-0000-00001B0A0000}">
      <text>
        <r>
          <rPr>
            <sz val="11"/>
            <color indexed="8"/>
            <rFont val="Helvetica Neue"/>
          </rPr>
          <t>von Kleist, Björn:
CO2-Wert</t>
        </r>
      </text>
    </comment>
    <comment ref="N198" authorId="1" shapeId="0" xr:uid="{00000000-0006-0000-0000-00001C0A0000}">
      <text>
        <r>
          <rPr>
            <sz val="11"/>
            <color indexed="8"/>
            <rFont val="Helvetica Neue"/>
          </rPr>
          <t>von Kleist, Björn:
CO2-Wert</t>
        </r>
      </text>
    </comment>
    <comment ref="O198" authorId="1" shapeId="0" xr:uid="{00000000-0006-0000-0000-00001D0A0000}">
      <text>
        <r>
          <rPr>
            <sz val="11"/>
            <color indexed="8"/>
            <rFont val="Helvetica Neue"/>
          </rPr>
          <t>von Kleist, Björn:
CO2-Wert</t>
        </r>
      </text>
    </comment>
    <comment ref="P198" authorId="1" shapeId="0" xr:uid="{00000000-0006-0000-0000-00001E0A0000}">
      <text>
        <r>
          <rPr>
            <sz val="11"/>
            <color indexed="8"/>
            <rFont val="Helvetica Neue"/>
          </rPr>
          <t>von Kleist, Björn:
CO2-Wert</t>
        </r>
      </text>
    </comment>
    <comment ref="Q198" authorId="1" shapeId="0" xr:uid="{00000000-0006-0000-0000-00001F0A0000}">
      <text>
        <r>
          <rPr>
            <sz val="11"/>
            <color indexed="8"/>
            <rFont val="Helvetica Neue"/>
          </rPr>
          <t>von Kleist, Björn:
CO2-Wert</t>
        </r>
      </text>
    </comment>
    <comment ref="R198" authorId="1" shapeId="0" xr:uid="{00000000-0006-0000-0000-0000200A0000}">
      <text>
        <r>
          <rPr>
            <sz val="11"/>
            <color indexed="8"/>
            <rFont val="Helvetica Neue"/>
          </rPr>
          <t>von Kleist, Björn:
CO2-Wert</t>
        </r>
      </text>
    </comment>
    <comment ref="S198" authorId="1" shapeId="0" xr:uid="{00000000-0006-0000-0000-0000210A0000}">
      <text>
        <r>
          <rPr>
            <sz val="11"/>
            <color indexed="8"/>
            <rFont val="Helvetica Neue"/>
          </rPr>
          <t>von Kleist, Björn:
CO2-Wert</t>
        </r>
      </text>
    </comment>
    <comment ref="T198" authorId="1" shapeId="0" xr:uid="{00000000-0006-0000-0000-0000220A0000}">
      <text>
        <r>
          <rPr>
            <sz val="11"/>
            <color indexed="8"/>
            <rFont val="Helvetica Neue"/>
          </rPr>
          <t>von Kleist, Björn:
CO2-Wert</t>
        </r>
      </text>
    </comment>
    <comment ref="U198" authorId="1" shapeId="0" xr:uid="{00000000-0006-0000-0000-0000230A0000}">
      <text>
        <r>
          <rPr>
            <sz val="11"/>
            <color indexed="8"/>
            <rFont val="Helvetica Neue"/>
          </rPr>
          <t>von Kleist, Björn:
CO2-Wert</t>
        </r>
      </text>
    </comment>
    <comment ref="V198" authorId="1" shapeId="0" xr:uid="{00000000-0006-0000-0000-0000240A0000}">
      <text>
        <r>
          <rPr>
            <sz val="11"/>
            <color indexed="8"/>
            <rFont val="Helvetica Neue"/>
          </rPr>
          <t>von Kleist, Björn:
CO2-Wert</t>
        </r>
      </text>
    </comment>
    <comment ref="W198" authorId="1" shapeId="0" xr:uid="{00000000-0006-0000-0000-0000250A0000}">
      <text>
        <r>
          <rPr>
            <sz val="11"/>
            <color indexed="8"/>
            <rFont val="Helvetica Neue"/>
          </rPr>
          <t>von Kleist, Björn:
CO2-Wert</t>
        </r>
      </text>
    </comment>
    <comment ref="X198" authorId="1" shapeId="0" xr:uid="{00000000-0006-0000-0000-0000260A0000}">
      <text>
        <r>
          <rPr>
            <sz val="11"/>
            <color indexed="8"/>
            <rFont val="Helvetica Neue"/>
          </rPr>
          <t>von Kleist, Björn:
CO2-Wert</t>
        </r>
      </text>
    </comment>
    <comment ref="Y198" authorId="1" shapeId="0" xr:uid="{00000000-0006-0000-0000-0000270A0000}">
      <text>
        <r>
          <rPr>
            <sz val="11"/>
            <color indexed="8"/>
            <rFont val="Helvetica Neue"/>
          </rPr>
          <t>von Kleist, Björn:
CO2-Wert</t>
        </r>
      </text>
    </comment>
    <comment ref="Z198" authorId="1" shapeId="0" xr:uid="{00000000-0006-0000-0000-0000280A0000}">
      <text>
        <r>
          <rPr>
            <sz val="11"/>
            <color indexed="8"/>
            <rFont val="Helvetica Neue"/>
          </rPr>
          <t>von Kleist, Björn:
CO2-Wert</t>
        </r>
      </text>
    </comment>
    <comment ref="I199" authorId="2" shapeId="0" xr:uid="{00000000-0006-0000-0000-0000290A0000}">
      <text>
        <r>
          <rPr>
            <sz val="11"/>
            <color indexed="8"/>
            <rFont val="Helvetica Neue"/>
          </rPr>
          <t>Gairola, Krishan:
Textfeld</t>
        </r>
      </text>
    </comment>
    <comment ref="J199" authorId="2" shapeId="0" xr:uid="{00000000-0006-0000-0000-00002A0A0000}">
      <text>
        <r>
          <rPr>
            <sz val="11"/>
            <color indexed="8"/>
            <rFont val="Helvetica Neue"/>
          </rPr>
          <t>Gairola, Krishan:
Textfeld</t>
        </r>
      </text>
    </comment>
    <comment ref="K199" authorId="2" shapeId="0" xr:uid="{00000000-0006-0000-0000-00002B0A0000}">
      <text>
        <r>
          <rPr>
            <sz val="11"/>
            <color indexed="8"/>
            <rFont val="Helvetica Neue"/>
          </rPr>
          <t>Gairola, Krishan:
Textfeld</t>
        </r>
      </text>
    </comment>
    <comment ref="L199" authorId="2" shapeId="0" xr:uid="{00000000-0006-0000-0000-00002C0A0000}">
      <text>
        <r>
          <rPr>
            <sz val="11"/>
            <color indexed="8"/>
            <rFont val="Helvetica Neue"/>
          </rPr>
          <t>Gairola, Krishan:
Textfeld</t>
        </r>
      </text>
    </comment>
    <comment ref="M199" authorId="2" shapeId="0" xr:uid="{00000000-0006-0000-0000-00002D0A0000}">
      <text>
        <r>
          <rPr>
            <sz val="11"/>
            <color indexed="8"/>
            <rFont val="Helvetica Neue"/>
          </rPr>
          <t>Gairola, Krishan:
Textfeld</t>
        </r>
      </text>
    </comment>
    <comment ref="I200" authorId="1" shapeId="0" xr:uid="{00000000-0006-0000-0000-00002E0A0000}">
      <text>
        <r>
          <rPr>
            <sz val="11"/>
            <color indexed="8"/>
            <rFont val="Helvetica Neue"/>
          </rPr>
          <t>von Kleist, Björn:
CO2-Wert</t>
        </r>
      </text>
    </comment>
    <comment ref="J200" authorId="1" shapeId="0" xr:uid="{00000000-0006-0000-0000-00002F0A0000}">
      <text>
        <r>
          <rPr>
            <sz val="11"/>
            <color indexed="8"/>
            <rFont val="Helvetica Neue"/>
          </rPr>
          <t>von Kleist, Björn:
CO2-Wert</t>
        </r>
      </text>
    </comment>
    <comment ref="K200" authorId="1" shapeId="0" xr:uid="{00000000-0006-0000-0000-0000300A0000}">
      <text>
        <r>
          <rPr>
            <sz val="11"/>
            <color indexed="8"/>
            <rFont val="Helvetica Neue"/>
          </rPr>
          <t>von Kleist, Björn:
CO2-Wert</t>
        </r>
      </text>
    </comment>
    <comment ref="L200" authorId="1" shapeId="0" xr:uid="{00000000-0006-0000-0000-0000310A0000}">
      <text>
        <r>
          <rPr>
            <sz val="11"/>
            <color indexed="8"/>
            <rFont val="Helvetica Neue"/>
          </rPr>
          <t>von Kleist, Björn:
CO2-Wert</t>
        </r>
      </text>
    </comment>
    <comment ref="M200" authorId="1" shapeId="0" xr:uid="{00000000-0006-0000-0000-0000320A0000}">
      <text>
        <r>
          <rPr>
            <sz val="11"/>
            <color indexed="8"/>
            <rFont val="Helvetica Neue"/>
          </rPr>
          <t>von Kleist, Björn:
CO2-Wert</t>
        </r>
      </text>
    </comment>
    <comment ref="N200" authorId="1" shapeId="0" xr:uid="{00000000-0006-0000-0000-0000330A0000}">
      <text>
        <r>
          <rPr>
            <sz val="11"/>
            <color indexed="8"/>
            <rFont val="Helvetica Neue"/>
          </rPr>
          <t>von Kleist, Björn:
CO2-Wert</t>
        </r>
      </text>
    </comment>
    <comment ref="O200" authorId="1" shapeId="0" xr:uid="{00000000-0006-0000-0000-0000340A0000}">
      <text>
        <r>
          <rPr>
            <sz val="11"/>
            <color indexed="8"/>
            <rFont val="Helvetica Neue"/>
          </rPr>
          <t>von Kleist, Björn:
CO2-Wert</t>
        </r>
      </text>
    </comment>
    <comment ref="P200" authorId="1" shapeId="0" xr:uid="{00000000-0006-0000-0000-0000350A0000}">
      <text>
        <r>
          <rPr>
            <sz val="11"/>
            <color indexed="8"/>
            <rFont val="Helvetica Neue"/>
          </rPr>
          <t>von Kleist, Björn:
CO2-Wert</t>
        </r>
      </text>
    </comment>
    <comment ref="Q200" authorId="1" shapeId="0" xr:uid="{00000000-0006-0000-0000-0000360A0000}">
      <text>
        <r>
          <rPr>
            <sz val="11"/>
            <color indexed="8"/>
            <rFont val="Helvetica Neue"/>
          </rPr>
          <t>von Kleist, Björn:
CO2-Wert</t>
        </r>
      </text>
    </comment>
    <comment ref="R200" authorId="1" shapeId="0" xr:uid="{00000000-0006-0000-0000-0000370A0000}">
      <text>
        <r>
          <rPr>
            <sz val="11"/>
            <color indexed="8"/>
            <rFont val="Helvetica Neue"/>
          </rPr>
          <t>von Kleist, Björn:
CO2-Wert</t>
        </r>
      </text>
    </comment>
    <comment ref="S200" authorId="1" shapeId="0" xr:uid="{00000000-0006-0000-0000-0000380A0000}">
      <text>
        <r>
          <rPr>
            <sz val="11"/>
            <color indexed="8"/>
            <rFont val="Helvetica Neue"/>
          </rPr>
          <t>von Kleist, Björn:
CO2-Wert</t>
        </r>
      </text>
    </comment>
    <comment ref="T200" authorId="1" shapeId="0" xr:uid="{00000000-0006-0000-0000-0000390A0000}">
      <text>
        <r>
          <rPr>
            <sz val="11"/>
            <color indexed="8"/>
            <rFont val="Helvetica Neue"/>
          </rPr>
          <t>von Kleist, Björn:
CO2-Wert</t>
        </r>
      </text>
    </comment>
    <comment ref="U200" authorId="1" shapeId="0" xr:uid="{00000000-0006-0000-0000-00003A0A0000}">
      <text>
        <r>
          <rPr>
            <sz val="11"/>
            <color indexed="8"/>
            <rFont val="Helvetica Neue"/>
          </rPr>
          <t>von Kleist, Björn:
CO2-Wert</t>
        </r>
      </text>
    </comment>
    <comment ref="V200" authorId="1" shapeId="0" xr:uid="{00000000-0006-0000-0000-00003B0A0000}">
      <text>
        <r>
          <rPr>
            <sz val="11"/>
            <color indexed="8"/>
            <rFont val="Helvetica Neue"/>
          </rPr>
          <t>von Kleist, Björn:
CO2-Wert</t>
        </r>
      </text>
    </comment>
    <comment ref="W200" authorId="1" shapeId="0" xr:uid="{00000000-0006-0000-0000-00003C0A0000}">
      <text>
        <r>
          <rPr>
            <sz val="11"/>
            <color indexed="8"/>
            <rFont val="Helvetica Neue"/>
          </rPr>
          <t>von Kleist, Björn:
CO2-Wert</t>
        </r>
      </text>
    </comment>
    <comment ref="X200" authorId="1" shapeId="0" xr:uid="{00000000-0006-0000-0000-00003D0A0000}">
      <text>
        <r>
          <rPr>
            <sz val="11"/>
            <color indexed="8"/>
            <rFont val="Helvetica Neue"/>
          </rPr>
          <t>von Kleist, Björn:
CO2-Wert</t>
        </r>
      </text>
    </comment>
    <comment ref="Y200" authorId="1" shapeId="0" xr:uid="{00000000-0006-0000-0000-00003E0A0000}">
      <text>
        <r>
          <rPr>
            <sz val="11"/>
            <color indexed="8"/>
            <rFont val="Helvetica Neue"/>
          </rPr>
          <t>von Kleist, Björn:
CO2-Wert</t>
        </r>
      </text>
    </comment>
    <comment ref="Z200" authorId="1" shapeId="0" xr:uid="{00000000-0006-0000-0000-00003F0A0000}">
      <text>
        <r>
          <rPr>
            <sz val="11"/>
            <color indexed="8"/>
            <rFont val="Helvetica Neue"/>
          </rPr>
          <t>von Kleist, Björn:
CO2-Wert</t>
        </r>
      </text>
    </comment>
    <comment ref="I201" authorId="2" shapeId="0" xr:uid="{00000000-0006-0000-0000-0000400A0000}">
      <text>
        <r>
          <rPr>
            <sz val="11"/>
            <color indexed="8"/>
            <rFont val="Helvetica Neue"/>
          </rPr>
          <t>Gairola, Krishan:
Textfeld</t>
        </r>
      </text>
    </comment>
    <comment ref="J201" authorId="2" shapeId="0" xr:uid="{00000000-0006-0000-0000-0000410A0000}">
      <text>
        <r>
          <rPr>
            <sz val="11"/>
            <color indexed="8"/>
            <rFont val="Helvetica Neue"/>
          </rPr>
          <t>Gairola, Krishan:
Textfeld</t>
        </r>
      </text>
    </comment>
    <comment ref="K201" authorId="2" shapeId="0" xr:uid="{00000000-0006-0000-0000-0000420A0000}">
      <text>
        <r>
          <rPr>
            <sz val="11"/>
            <color indexed="8"/>
            <rFont val="Helvetica Neue"/>
          </rPr>
          <t>Gairola, Krishan:
Textfeld</t>
        </r>
      </text>
    </comment>
    <comment ref="L201" authorId="2" shapeId="0" xr:uid="{00000000-0006-0000-0000-0000430A0000}">
      <text>
        <r>
          <rPr>
            <sz val="11"/>
            <color indexed="8"/>
            <rFont val="Helvetica Neue"/>
          </rPr>
          <t>Gairola, Krishan:
Textfeld</t>
        </r>
      </text>
    </comment>
    <comment ref="M201" authorId="2" shapeId="0" xr:uid="{00000000-0006-0000-0000-0000440A0000}">
      <text>
        <r>
          <rPr>
            <sz val="11"/>
            <color indexed="8"/>
            <rFont val="Helvetica Neue"/>
          </rPr>
          <t>Gairola, Krishan:
Textfeld</t>
        </r>
      </text>
    </comment>
    <comment ref="I202" authorId="1" shapeId="0" xr:uid="{00000000-0006-0000-0000-0000450A0000}">
      <text>
        <r>
          <rPr>
            <sz val="11"/>
            <color indexed="8"/>
            <rFont val="Helvetica Neue"/>
          </rPr>
          <t>von Kleist, Björn:
CO2-Wert</t>
        </r>
      </text>
    </comment>
    <comment ref="J202" authorId="1" shapeId="0" xr:uid="{00000000-0006-0000-0000-0000460A0000}">
      <text>
        <r>
          <rPr>
            <sz val="11"/>
            <color indexed="8"/>
            <rFont val="Helvetica Neue"/>
          </rPr>
          <t>von Kleist, Björn:
CO2-Wert</t>
        </r>
      </text>
    </comment>
    <comment ref="K202" authorId="1" shapeId="0" xr:uid="{00000000-0006-0000-0000-0000470A0000}">
      <text>
        <r>
          <rPr>
            <sz val="11"/>
            <color indexed="8"/>
            <rFont val="Helvetica Neue"/>
          </rPr>
          <t>von Kleist, Björn:
CO2-Wert</t>
        </r>
      </text>
    </comment>
    <comment ref="L202" authorId="1" shapeId="0" xr:uid="{00000000-0006-0000-0000-0000480A0000}">
      <text>
        <r>
          <rPr>
            <sz val="11"/>
            <color indexed="8"/>
            <rFont val="Helvetica Neue"/>
          </rPr>
          <t>von Kleist, Björn:
CO2-Wert</t>
        </r>
      </text>
    </comment>
    <comment ref="M202" authorId="1" shapeId="0" xr:uid="{00000000-0006-0000-0000-0000490A0000}">
      <text>
        <r>
          <rPr>
            <sz val="11"/>
            <color indexed="8"/>
            <rFont val="Helvetica Neue"/>
          </rPr>
          <t>von Kleist, Björn:
CO2-Wert</t>
        </r>
      </text>
    </comment>
    <comment ref="N202" authorId="1" shapeId="0" xr:uid="{00000000-0006-0000-0000-00004A0A0000}">
      <text>
        <r>
          <rPr>
            <sz val="11"/>
            <color indexed="8"/>
            <rFont val="Helvetica Neue"/>
          </rPr>
          <t>von Kleist, Björn:
CO2-Wert</t>
        </r>
      </text>
    </comment>
    <comment ref="O202" authorId="1" shapeId="0" xr:uid="{00000000-0006-0000-0000-00004B0A0000}">
      <text>
        <r>
          <rPr>
            <sz val="11"/>
            <color indexed="8"/>
            <rFont val="Helvetica Neue"/>
          </rPr>
          <t>von Kleist, Björn:
CO2-Wert</t>
        </r>
      </text>
    </comment>
    <comment ref="I203" authorId="2" shapeId="0" xr:uid="{00000000-0006-0000-0000-00004C0A0000}">
      <text>
        <r>
          <rPr>
            <sz val="11"/>
            <color indexed="8"/>
            <rFont val="Helvetica Neue"/>
          </rPr>
          <t>Gairola, Krishan:
Textfeld</t>
        </r>
      </text>
    </comment>
    <comment ref="J203" authorId="2" shapeId="0" xr:uid="{00000000-0006-0000-0000-00004D0A0000}">
      <text>
        <r>
          <rPr>
            <sz val="11"/>
            <color indexed="8"/>
            <rFont val="Helvetica Neue"/>
          </rPr>
          <t>Gairola, Krishan:
Textfeld</t>
        </r>
      </text>
    </comment>
    <comment ref="K203" authorId="2" shapeId="0" xr:uid="{00000000-0006-0000-0000-00004E0A0000}">
      <text>
        <r>
          <rPr>
            <sz val="11"/>
            <color indexed="8"/>
            <rFont val="Helvetica Neue"/>
          </rPr>
          <t>Gairola, Krishan:
Textfeld</t>
        </r>
      </text>
    </comment>
    <comment ref="L203" authorId="2" shapeId="0" xr:uid="{00000000-0006-0000-0000-00004F0A0000}">
      <text>
        <r>
          <rPr>
            <sz val="11"/>
            <color indexed="8"/>
            <rFont val="Helvetica Neue"/>
          </rPr>
          <t>Gairola, Krishan:
Textfeld</t>
        </r>
      </text>
    </comment>
    <comment ref="M203" authorId="2" shapeId="0" xr:uid="{00000000-0006-0000-0000-0000500A0000}">
      <text>
        <r>
          <rPr>
            <sz val="11"/>
            <color indexed="8"/>
            <rFont val="Helvetica Neue"/>
          </rPr>
          <t>Gairola, Krishan:
Textfeld</t>
        </r>
      </text>
    </comment>
    <comment ref="P208" authorId="1" shapeId="0" xr:uid="{00000000-0006-0000-0000-0000510A0000}">
      <text>
        <r>
          <rPr>
            <sz val="11"/>
            <color indexed="8"/>
            <rFont val="Helvetica Neue"/>
          </rPr>
          <t>von Kleist, Björn:
CO2-Wert</t>
        </r>
      </text>
    </comment>
    <comment ref="Q208" authorId="1" shapeId="0" xr:uid="{00000000-0006-0000-0000-0000520A0000}">
      <text>
        <r>
          <rPr>
            <sz val="11"/>
            <color indexed="8"/>
            <rFont val="Helvetica Neue"/>
          </rPr>
          <t>von Kleist, Björn:
CO2-Wert</t>
        </r>
      </text>
    </comment>
    <comment ref="R208" authorId="1" shapeId="0" xr:uid="{00000000-0006-0000-0000-0000530A0000}">
      <text>
        <r>
          <rPr>
            <sz val="11"/>
            <color indexed="8"/>
            <rFont val="Helvetica Neue"/>
          </rPr>
          <t>von Kleist, Björn:
CO2-Wert</t>
        </r>
      </text>
    </comment>
    <comment ref="S208" authorId="1" shapeId="0" xr:uid="{00000000-0006-0000-0000-0000540A0000}">
      <text>
        <r>
          <rPr>
            <sz val="11"/>
            <color indexed="8"/>
            <rFont val="Helvetica Neue"/>
          </rPr>
          <t>von Kleist, Björn:
CO2-Wert</t>
        </r>
      </text>
    </comment>
    <comment ref="T208" authorId="1" shapeId="0" xr:uid="{00000000-0006-0000-0000-0000550A0000}">
      <text>
        <r>
          <rPr>
            <sz val="11"/>
            <color indexed="8"/>
            <rFont val="Helvetica Neue"/>
          </rPr>
          <t>von Kleist, Björn:
CO2-Wert</t>
        </r>
      </text>
    </comment>
    <comment ref="U208" authorId="1" shapeId="0" xr:uid="{00000000-0006-0000-0000-0000560A0000}">
      <text>
        <r>
          <rPr>
            <sz val="11"/>
            <color indexed="8"/>
            <rFont val="Helvetica Neue"/>
          </rPr>
          <t>von Kleist, Björn:
CO2-Wert</t>
        </r>
      </text>
    </comment>
    <comment ref="V208" authorId="1" shapeId="0" xr:uid="{00000000-0006-0000-0000-0000570A0000}">
      <text>
        <r>
          <rPr>
            <sz val="11"/>
            <color indexed="8"/>
            <rFont val="Helvetica Neue"/>
          </rPr>
          <t>von Kleist, Björn:
CO2-Wert</t>
        </r>
      </text>
    </comment>
    <comment ref="W208" authorId="1" shapeId="0" xr:uid="{00000000-0006-0000-0000-0000580A0000}">
      <text>
        <r>
          <rPr>
            <sz val="11"/>
            <color indexed="8"/>
            <rFont val="Helvetica Neue"/>
          </rPr>
          <t>von Kleist, Björn:
CO2-Wert</t>
        </r>
      </text>
    </comment>
    <comment ref="X208" authorId="1" shapeId="0" xr:uid="{00000000-0006-0000-0000-0000590A0000}">
      <text>
        <r>
          <rPr>
            <sz val="11"/>
            <color indexed="8"/>
            <rFont val="Helvetica Neue"/>
          </rPr>
          <t>von Kleist, Björn:
CO2-Wert</t>
        </r>
      </text>
    </comment>
    <comment ref="Y208" authorId="1" shapeId="0" xr:uid="{00000000-0006-0000-0000-00005A0A0000}">
      <text>
        <r>
          <rPr>
            <sz val="11"/>
            <color indexed="8"/>
            <rFont val="Helvetica Neue"/>
          </rPr>
          <t>von Kleist, Björn:
CO2-Wert</t>
        </r>
      </text>
    </comment>
    <comment ref="Z208" authorId="1" shapeId="0" xr:uid="{00000000-0006-0000-0000-00005B0A0000}">
      <text>
        <r>
          <rPr>
            <sz val="11"/>
            <color indexed="8"/>
            <rFont val="Helvetica Neue"/>
          </rPr>
          <t>von Kleist, Björn:
CO2-Wert</t>
        </r>
      </text>
    </comment>
    <comment ref="I210" authorId="1" shapeId="0" xr:uid="{00000000-0006-0000-0000-00005C0A0000}">
      <text>
        <r>
          <rPr>
            <sz val="11"/>
            <color indexed="8"/>
            <rFont val="Helvetica Neue"/>
          </rPr>
          <t>von Kleist, Björn:
CO2-Wert</t>
        </r>
      </text>
    </comment>
    <comment ref="J210" authorId="1" shapeId="0" xr:uid="{00000000-0006-0000-0000-00005D0A0000}">
      <text>
        <r>
          <rPr>
            <sz val="11"/>
            <color indexed="8"/>
            <rFont val="Helvetica Neue"/>
          </rPr>
          <t>von Kleist, Björn:
CO2-Wert</t>
        </r>
      </text>
    </comment>
    <comment ref="K210" authorId="1" shapeId="0" xr:uid="{00000000-0006-0000-0000-00005E0A0000}">
      <text>
        <r>
          <rPr>
            <sz val="11"/>
            <color indexed="8"/>
            <rFont val="Helvetica Neue"/>
          </rPr>
          <t>von Kleist, Björn:
CO2-Wert</t>
        </r>
      </text>
    </comment>
    <comment ref="L210" authorId="1" shapeId="0" xr:uid="{00000000-0006-0000-0000-00005F0A0000}">
      <text>
        <r>
          <rPr>
            <sz val="11"/>
            <color indexed="8"/>
            <rFont val="Helvetica Neue"/>
          </rPr>
          <t>von Kleist, Björn:
CO2-Wert</t>
        </r>
      </text>
    </comment>
    <comment ref="M210" authorId="1" shapeId="0" xr:uid="{00000000-0006-0000-0000-0000600A0000}">
      <text>
        <r>
          <rPr>
            <sz val="11"/>
            <color indexed="8"/>
            <rFont val="Helvetica Neue"/>
          </rPr>
          <t>von Kleist, Björn:
CO2-Wert</t>
        </r>
      </text>
    </comment>
    <comment ref="N210" authorId="1" shapeId="0" xr:uid="{00000000-0006-0000-0000-0000610A0000}">
      <text>
        <r>
          <rPr>
            <sz val="11"/>
            <color indexed="8"/>
            <rFont val="Helvetica Neue"/>
          </rPr>
          <t>von Kleist, Björn:
CO2-Wert</t>
        </r>
      </text>
    </comment>
    <comment ref="O210" authorId="1" shapeId="0" xr:uid="{00000000-0006-0000-0000-0000620A0000}">
      <text>
        <r>
          <rPr>
            <sz val="11"/>
            <color indexed="8"/>
            <rFont val="Helvetica Neue"/>
          </rPr>
          <t>von Kleist, Björn:
CO2-Wert</t>
        </r>
      </text>
    </comment>
    <comment ref="P210" authorId="1" shapeId="0" xr:uid="{00000000-0006-0000-0000-0000630A0000}">
      <text>
        <r>
          <rPr>
            <sz val="11"/>
            <color indexed="8"/>
            <rFont val="Helvetica Neue"/>
          </rPr>
          <t>von Kleist, Björn:
CO2-Wert</t>
        </r>
      </text>
    </comment>
    <comment ref="Q210" authorId="1" shapeId="0" xr:uid="{00000000-0006-0000-0000-0000640A0000}">
      <text>
        <r>
          <rPr>
            <sz val="11"/>
            <color indexed="8"/>
            <rFont val="Helvetica Neue"/>
          </rPr>
          <t>von Kleist, Björn:
CO2-Wert</t>
        </r>
      </text>
    </comment>
    <comment ref="R210" authorId="1" shapeId="0" xr:uid="{00000000-0006-0000-0000-0000650A0000}">
      <text>
        <r>
          <rPr>
            <sz val="11"/>
            <color indexed="8"/>
            <rFont val="Helvetica Neue"/>
          </rPr>
          <t>von Kleist, Björn:
CO2-Wert</t>
        </r>
      </text>
    </comment>
    <comment ref="S210" authorId="1" shapeId="0" xr:uid="{00000000-0006-0000-0000-0000660A0000}">
      <text>
        <r>
          <rPr>
            <sz val="11"/>
            <color indexed="8"/>
            <rFont val="Helvetica Neue"/>
          </rPr>
          <t>von Kleist, Björn:
CO2-Wert</t>
        </r>
      </text>
    </comment>
    <comment ref="T210" authorId="1" shapeId="0" xr:uid="{00000000-0006-0000-0000-0000670A0000}">
      <text>
        <r>
          <rPr>
            <sz val="11"/>
            <color indexed="8"/>
            <rFont val="Helvetica Neue"/>
          </rPr>
          <t>von Kleist, Björn:
CO2-Wert</t>
        </r>
      </text>
    </comment>
    <comment ref="U210" authorId="1" shapeId="0" xr:uid="{00000000-0006-0000-0000-0000680A0000}">
      <text>
        <r>
          <rPr>
            <sz val="11"/>
            <color indexed="8"/>
            <rFont val="Helvetica Neue"/>
          </rPr>
          <t>von Kleist, Björn:
CO2-Wert</t>
        </r>
      </text>
    </comment>
    <comment ref="V210" authorId="1" shapeId="0" xr:uid="{00000000-0006-0000-0000-0000690A0000}">
      <text>
        <r>
          <rPr>
            <sz val="11"/>
            <color indexed="8"/>
            <rFont val="Helvetica Neue"/>
          </rPr>
          <t>von Kleist, Björn:
CO2-Wert</t>
        </r>
      </text>
    </comment>
    <comment ref="W210" authorId="1" shapeId="0" xr:uid="{00000000-0006-0000-0000-00006A0A0000}">
      <text>
        <r>
          <rPr>
            <sz val="11"/>
            <color indexed="8"/>
            <rFont val="Helvetica Neue"/>
          </rPr>
          <t>von Kleist, Björn:
CO2-Wert</t>
        </r>
      </text>
    </comment>
    <comment ref="X210" authorId="1" shapeId="0" xr:uid="{00000000-0006-0000-0000-00006B0A0000}">
      <text>
        <r>
          <rPr>
            <sz val="11"/>
            <color indexed="8"/>
            <rFont val="Helvetica Neue"/>
          </rPr>
          <t>von Kleist, Björn:
CO2-Wert</t>
        </r>
      </text>
    </comment>
    <comment ref="Y210" authorId="1" shapeId="0" xr:uid="{00000000-0006-0000-0000-00006C0A0000}">
      <text>
        <r>
          <rPr>
            <sz val="11"/>
            <color indexed="8"/>
            <rFont val="Helvetica Neue"/>
          </rPr>
          <t>von Kleist, Björn:
CO2-Wert</t>
        </r>
      </text>
    </comment>
    <comment ref="Z210" authorId="1" shapeId="0" xr:uid="{00000000-0006-0000-0000-00006D0A0000}">
      <text>
        <r>
          <rPr>
            <sz val="11"/>
            <color indexed="8"/>
            <rFont val="Helvetica Neue"/>
          </rPr>
          <t>von Kleist, Björn:
CO2-Wert</t>
        </r>
      </text>
    </comment>
    <comment ref="P211" authorId="2" shapeId="0" xr:uid="{00000000-0006-0000-0000-00006E0A0000}">
      <text>
        <r>
          <rPr>
            <sz val="11"/>
            <color indexed="8"/>
            <rFont val="Helvetica Neue"/>
          </rPr>
          <t>Gairola, Krishan:
Textfeld</t>
        </r>
      </text>
    </comment>
    <comment ref="Q211" authorId="2" shapeId="0" xr:uid="{00000000-0006-0000-0000-00006F0A0000}">
      <text>
        <r>
          <rPr>
            <sz val="11"/>
            <color indexed="8"/>
            <rFont val="Helvetica Neue"/>
          </rPr>
          <t>Gairola, Krishan:
Textfeld</t>
        </r>
      </text>
    </comment>
    <comment ref="R211" authorId="2" shapeId="0" xr:uid="{00000000-0006-0000-0000-0000700A0000}">
      <text>
        <r>
          <rPr>
            <sz val="11"/>
            <color indexed="8"/>
            <rFont val="Helvetica Neue"/>
          </rPr>
          <t>Gairola, Krishan:
Textfeld</t>
        </r>
      </text>
    </comment>
    <comment ref="S211" authorId="2" shapeId="0" xr:uid="{00000000-0006-0000-0000-0000710A0000}">
      <text>
        <r>
          <rPr>
            <sz val="11"/>
            <color indexed="8"/>
            <rFont val="Helvetica Neue"/>
          </rPr>
          <t>Gairola, Krishan:
Textfeld</t>
        </r>
      </text>
    </comment>
    <comment ref="T211" authorId="2" shapeId="0" xr:uid="{00000000-0006-0000-0000-0000720A0000}">
      <text>
        <r>
          <rPr>
            <sz val="11"/>
            <color indexed="8"/>
            <rFont val="Helvetica Neue"/>
          </rPr>
          <t>Gairola, Krishan:
Textfeld</t>
        </r>
      </text>
    </comment>
    <comment ref="U211" authorId="2" shapeId="0" xr:uid="{00000000-0006-0000-0000-0000730A0000}">
      <text>
        <r>
          <rPr>
            <sz val="11"/>
            <color indexed="8"/>
            <rFont val="Helvetica Neue"/>
          </rPr>
          <t>Gairola, Krishan:
Textfeld</t>
        </r>
      </text>
    </comment>
    <comment ref="V211" authorId="2" shapeId="0" xr:uid="{00000000-0006-0000-0000-0000740A0000}">
      <text>
        <r>
          <rPr>
            <sz val="11"/>
            <color indexed="8"/>
            <rFont val="Helvetica Neue"/>
          </rPr>
          <t>Gairola, Krishan:
Textfeld</t>
        </r>
      </text>
    </comment>
    <comment ref="W211" authorId="2" shapeId="0" xr:uid="{00000000-0006-0000-0000-0000750A0000}">
      <text>
        <r>
          <rPr>
            <sz val="11"/>
            <color indexed="8"/>
            <rFont val="Helvetica Neue"/>
          </rPr>
          <t>Gairola, Krishan:
Textfeld</t>
        </r>
      </text>
    </comment>
    <comment ref="X211" authorId="2" shapeId="0" xr:uid="{00000000-0006-0000-0000-0000760A0000}">
      <text>
        <r>
          <rPr>
            <sz val="11"/>
            <color indexed="8"/>
            <rFont val="Helvetica Neue"/>
          </rPr>
          <t>Gairola, Krishan:
Textfeld</t>
        </r>
      </text>
    </comment>
    <comment ref="Y211" authorId="2" shapeId="0" xr:uid="{00000000-0006-0000-0000-0000770A0000}">
      <text>
        <r>
          <rPr>
            <sz val="11"/>
            <color indexed="8"/>
            <rFont val="Helvetica Neue"/>
          </rPr>
          <t>Gairola, Krishan:
Textfeld</t>
        </r>
      </text>
    </comment>
    <comment ref="Z211" authorId="2" shapeId="0" xr:uid="{00000000-0006-0000-0000-0000780A0000}">
      <text>
        <r>
          <rPr>
            <sz val="11"/>
            <color indexed="8"/>
            <rFont val="Helvetica Neue"/>
          </rPr>
          <t>Gairola, Krishan:
Textfeld</t>
        </r>
      </text>
    </comment>
    <comment ref="I212" authorId="1" shapeId="0" xr:uid="{00000000-0006-0000-0000-0000790A0000}">
      <text>
        <r>
          <rPr>
            <sz val="11"/>
            <color indexed="8"/>
            <rFont val="Helvetica Neue"/>
          </rPr>
          <t>von Kleist, Björn:
CO2-Wert</t>
        </r>
      </text>
    </comment>
    <comment ref="J212" authorId="1" shapeId="0" xr:uid="{00000000-0006-0000-0000-00007A0A0000}">
      <text>
        <r>
          <rPr>
            <sz val="11"/>
            <color indexed="8"/>
            <rFont val="Helvetica Neue"/>
          </rPr>
          <t>von Kleist, Björn:
CO2-Wert</t>
        </r>
      </text>
    </comment>
    <comment ref="K212" authorId="1" shapeId="0" xr:uid="{00000000-0006-0000-0000-00007B0A0000}">
      <text>
        <r>
          <rPr>
            <sz val="11"/>
            <color indexed="8"/>
            <rFont val="Helvetica Neue"/>
          </rPr>
          <t>von Kleist, Björn:
CO2-Wert</t>
        </r>
      </text>
    </comment>
    <comment ref="L212" authorId="1" shapeId="0" xr:uid="{00000000-0006-0000-0000-00007C0A0000}">
      <text>
        <r>
          <rPr>
            <sz val="11"/>
            <color indexed="8"/>
            <rFont val="Helvetica Neue"/>
          </rPr>
          <t>von Kleist, Björn:
CO2-Wert</t>
        </r>
      </text>
    </comment>
    <comment ref="M212" authorId="1" shapeId="0" xr:uid="{00000000-0006-0000-0000-00007D0A0000}">
      <text>
        <r>
          <rPr>
            <sz val="11"/>
            <color indexed="8"/>
            <rFont val="Helvetica Neue"/>
          </rPr>
          <t>von Kleist, Björn:
CO2-Wert</t>
        </r>
      </text>
    </comment>
    <comment ref="N212" authorId="1" shapeId="0" xr:uid="{00000000-0006-0000-0000-00007E0A0000}">
      <text>
        <r>
          <rPr>
            <sz val="11"/>
            <color indexed="8"/>
            <rFont val="Helvetica Neue"/>
          </rPr>
          <t>von Kleist, Björn:
CO2-Wert</t>
        </r>
      </text>
    </comment>
    <comment ref="O212" authorId="1" shapeId="0" xr:uid="{00000000-0006-0000-0000-00007F0A0000}">
      <text>
        <r>
          <rPr>
            <sz val="11"/>
            <color indexed="8"/>
            <rFont val="Helvetica Neue"/>
          </rPr>
          <t>von Kleist, Björn:
CO2-Wert</t>
        </r>
      </text>
    </comment>
    <comment ref="P212" authorId="1" shapeId="0" xr:uid="{00000000-0006-0000-0000-0000800A0000}">
      <text>
        <r>
          <rPr>
            <sz val="11"/>
            <color indexed="8"/>
            <rFont val="Helvetica Neue"/>
          </rPr>
          <t>von Kleist, Björn:
CO2-Wert</t>
        </r>
      </text>
    </comment>
    <comment ref="Q212" authorId="1" shapeId="0" xr:uid="{00000000-0006-0000-0000-0000810A0000}">
      <text>
        <r>
          <rPr>
            <sz val="11"/>
            <color indexed="8"/>
            <rFont val="Helvetica Neue"/>
          </rPr>
          <t>von Kleist, Björn:
CO2-Wert</t>
        </r>
      </text>
    </comment>
    <comment ref="R212" authorId="1" shapeId="0" xr:uid="{00000000-0006-0000-0000-0000820A0000}">
      <text>
        <r>
          <rPr>
            <sz val="11"/>
            <color indexed="8"/>
            <rFont val="Helvetica Neue"/>
          </rPr>
          <t>von Kleist, Björn:
CO2-Wert</t>
        </r>
      </text>
    </comment>
    <comment ref="S212" authorId="1" shapeId="0" xr:uid="{00000000-0006-0000-0000-0000830A0000}">
      <text>
        <r>
          <rPr>
            <sz val="11"/>
            <color indexed="8"/>
            <rFont val="Helvetica Neue"/>
          </rPr>
          <t>von Kleist, Björn:
CO2-Wert</t>
        </r>
      </text>
    </comment>
    <comment ref="T212" authorId="1" shapeId="0" xr:uid="{00000000-0006-0000-0000-0000840A0000}">
      <text>
        <r>
          <rPr>
            <sz val="11"/>
            <color indexed="8"/>
            <rFont val="Helvetica Neue"/>
          </rPr>
          <t>von Kleist, Björn:
CO2-Wert</t>
        </r>
      </text>
    </comment>
    <comment ref="U212" authorId="1" shapeId="0" xr:uid="{00000000-0006-0000-0000-0000850A0000}">
      <text>
        <r>
          <rPr>
            <sz val="11"/>
            <color indexed="8"/>
            <rFont val="Helvetica Neue"/>
          </rPr>
          <t>von Kleist, Björn:
CO2-Wert</t>
        </r>
      </text>
    </comment>
    <comment ref="V212" authorId="1" shapeId="0" xr:uid="{00000000-0006-0000-0000-0000860A0000}">
      <text>
        <r>
          <rPr>
            <sz val="11"/>
            <color indexed="8"/>
            <rFont val="Helvetica Neue"/>
          </rPr>
          <t>von Kleist, Björn:
CO2-Wert</t>
        </r>
      </text>
    </comment>
    <comment ref="W212" authorId="1" shapeId="0" xr:uid="{00000000-0006-0000-0000-0000870A0000}">
      <text>
        <r>
          <rPr>
            <sz val="11"/>
            <color indexed="8"/>
            <rFont val="Helvetica Neue"/>
          </rPr>
          <t>von Kleist, Björn:
CO2-Wert</t>
        </r>
      </text>
    </comment>
    <comment ref="X212" authorId="1" shapeId="0" xr:uid="{00000000-0006-0000-0000-0000880A0000}">
      <text>
        <r>
          <rPr>
            <sz val="11"/>
            <color indexed="8"/>
            <rFont val="Helvetica Neue"/>
          </rPr>
          <t>von Kleist, Björn:
CO2-Wert</t>
        </r>
      </text>
    </comment>
    <comment ref="Y212" authorId="1" shapeId="0" xr:uid="{00000000-0006-0000-0000-0000890A0000}">
      <text>
        <r>
          <rPr>
            <sz val="11"/>
            <color indexed="8"/>
            <rFont val="Helvetica Neue"/>
          </rPr>
          <t>von Kleist, Björn:
CO2-Wert</t>
        </r>
      </text>
    </comment>
    <comment ref="Z212" authorId="1" shapeId="0" xr:uid="{00000000-0006-0000-0000-00008A0A0000}">
      <text>
        <r>
          <rPr>
            <sz val="11"/>
            <color indexed="8"/>
            <rFont val="Helvetica Neue"/>
          </rPr>
          <t>von Kleist, Björn:
CO2-Wert</t>
        </r>
      </text>
    </comment>
    <comment ref="I213" authorId="2" shapeId="0" xr:uid="{00000000-0006-0000-0000-00008B0A0000}">
      <text>
        <r>
          <rPr>
            <sz val="11"/>
            <color indexed="8"/>
            <rFont val="Helvetica Neue"/>
          </rPr>
          <t>Gairola, Krishan:
Textfeld</t>
        </r>
      </text>
    </comment>
    <comment ref="J213" authorId="2" shapeId="0" xr:uid="{00000000-0006-0000-0000-00008C0A0000}">
      <text>
        <r>
          <rPr>
            <sz val="11"/>
            <color indexed="8"/>
            <rFont val="Helvetica Neue"/>
          </rPr>
          <t>Gairola, Krishan:
Textfeld</t>
        </r>
      </text>
    </comment>
    <comment ref="K213" authorId="2" shapeId="0" xr:uid="{00000000-0006-0000-0000-00008D0A0000}">
      <text>
        <r>
          <rPr>
            <sz val="11"/>
            <color indexed="8"/>
            <rFont val="Helvetica Neue"/>
          </rPr>
          <t>Gairola, Krishan:
Textfeld</t>
        </r>
      </text>
    </comment>
    <comment ref="L213" authorId="2" shapeId="0" xr:uid="{00000000-0006-0000-0000-00008E0A0000}">
      <text>
        <r>
          <rPr>
            <sz val="11"/>
            <color indexed="8"/>
            <rFont val="Helvetica Neue"/>
          </rPr>
          <t>Gairola, Krishan:
Textfeld</t>
        </r>
      </text>
    </comment>
    <comment ref="M213" authorId="2" shapeId="0" xr:uid="{00000000-0006-0000-0000-00008F0A0000}">
      <text>
        <r>
          <rPr>
            <sz val="11"/>
            <color indexed="8"/>
            <rFont val="Helvetica Neue"/>
          </rPr>
          <t>Gairola, Krishan:
Textfeld</t>
        </r>
      </text>
    </comment>
    <comment ref="N213" authorId="2" shapeId="0" xr:uid="{00000000-0006-0000-0000-0000900A0000}">
      <text>
        <r>
          <rPr>
            <sz val="11"/>
            <color indexed="8"/>
            <rFont val="Helvetica Neue"/>
          </rPr>
          <t>Gairola, Krishan:
Textfeld</t>
        </r>
      </text>
    </comment>
    <comment ref="O213" authorId="2" shapeId="0" xr:uid="{00000000-0006-0000-0000-0000910A0000}">
      <text>
        <r>
          <rPr>
            <sz val="11"/>
            <color indexed="8"/>
            <rFont val="Helvetica Neue"/>
          </rPr>
          <t>Gairola, Krishan:
Textfeld</t>
        </r>
      </text>
    </comment>
    <comment ref="P213" authorId="2" shapeId="0" xr:uid="{00000000-0006-0000-0000-0000920A0000}">
      <text>
        <r>
          <rPr>
            <sz val="11"/>
            <color indexed="8"/>
            <rFont val="Helvetica Neue"/>
          </rPr>
          <t>Gairola, Krishan:
Textfeld</t>
        </r>
      </text>
    </comment>
    <comment ref="Q213" authorId="2" shapeId="0" xr:uid="{00000000-0006-0000-0000-0000930A0000}">
      <text>
        <r>
          <rPr>
            <sz val="11"/>
            <color indexed="8"/>
            <rFont val="Helvetica Neue"/>
          </rPr>
          <t>Gairola, Krishan:
Textfeld</t>
        </r>
      </text>
    </comment>
    <comment ref="R213" authorId="2" shapeId="0" xr:uid="{00000000-0006-0000-0000-0000940A0000}">
      <text>
        <r>
          <rPr>
            <sz val="11"/>
            <color indexed="8"/>
            <rFont val="Helvetica Neue"/>
          </rPr>
          <t>Gairola, Krishan:
Textfeld</t>
        </r>
      </text>
    </comment>
    <comment ref="S213" authorId="2" shapeId="0" xr:uid="{00000000-0006-0000-0000-0000950A0000}">
      <text>
        <r>
          <rPr>
            <sz val="11"/>
            <color indexed="8"/>
            <rFont val="Helvetica Neue"/>
          </rPr>
          <t>Gairola, Krishan:
Textfeld</t>
        </r>
      </text>
    </comment>
    <comment ref="T213" authorId="2" shapeId="0" xr:uid="{00000000-0006-0000-0000-0000960A0000}">
      <text>
        <r>
          <rPr>
            <sz val="11"/>
            <color indexed="8"/>
            <rFont val="Helvetica Neue"/>
          </rPr>
          <t>Gairola, Krishan:
Textfeld</t>
        </r>
      </text>
    </comment>
    <comment ref="U213" authorId="2" shapeId="0" xr:uid="{00000000-0006-0000-0000-0000970A0000}">
      <text>
        <r>
          <rPr>
            <sz val="11"/>
            <color indexed="8"/>
            <rFont val="Helvetica Neue"/>
          </rPr>
          <t>Gairola, Krishan:
Textfeld</t>
        </r>
      </text>
    </comment>
    <comment ref="V213" authorId="2" shapeId="0" xr:uid="{00000000-0006-0000-0000-0000980A0000}">
      <text>
        <r>
          <rPr>
            <sz val="11"/>
            <color indexed="8"/>
            <rFont val="Helvetica Neue"/>
          </rPr>
          <t>Gairola, Krishan:
Textfeld</t>
        </r>
      </text>
    </comment>
    <comment ref="W213" authorId="2" shapeId="0" xr:uid="{00000000-0006-0000-0000-0000990A0000}">
      <text>
        <r>
          <rPr>
            <sz val="11"/>
            <color indexed="8"/>
            <rFont val="Helvetica Neue"/>
          </rPr>
          <t>Gairola, Krishan:
Textfeld</t>
        </r>
      </text>
    </comment>
    <comment ref="X213" authorId="2" shapeId="0" xr:uid="{00000000-0006-0000-0000-00009A0A0000}">
      <text>
        <r>
          <rPr>
            <sz val="11"/>
            <color indexed="8"/>
            <rFont val="Helvetica Neue"/>
          </rPr>
          <t>Gairola, Krishan:
Textfeld</t>
        </r>
      </text>
    </comment>
    <comment ref="Y213" authorId="2" shapeId="0" xr:uid="{00000000-0006-0000-0000-00009B0A0000}">
      <text>
        <r>
          <rPr>
            <sz val="11"/>
            <color indexed="8"/>
            <rFont val="Helvetica Neue"/>
          </rPr>
          <t>Gairola, Krishan:
Textfeld</t>
        </r>
      </text>
    </comment>
    <comment ref="Z213" authorId="2" shapeId="0" xr:uid="{00000000-0006-0000-0000-00009C0A0000}">
      <text>
        <r>
          <rPr>
            <sz val="11"/>
            <color indexed="8"/>
            <rFont val="Helvetica Neue"/>
          </rPr>
          <t>Gairola, Krishan:
Textfeld</t>
        </r>
      </text>
    </comment>
    <comment ref="I214" authorId="1" shapeId="0" xr:uid="{00000000-0006-0000-0000-00009D0A0000}">
      <text>
        <r>
          <rPr>
            <sz val="11"/>
            <color indexed="8"/>
            <rFont val="Helvetica Neue"/>
          </rPr>
          <t>von Kleist, Björn:
CO2-Wert</t>
        </r>
      </text>
    </comment>
    <comment ref="J214" authorId="1" shapeId="0" xr:uid="{00000000-0006-0000-0000-00009E0A0000}">
      <text>
        <r>
          <rPr>
            <sz val="11"/>
            <color indexed="8"/>
            <rFont val="Helvetica Neue"/>
          </rPr>
          <t>von Kleist, Björn:
CO2-Wert</t>
        </r>
      </text>
    </comment>
    <comment ref="K214" authorId="1" shapeId="0" xr:uid="{00000000-0006-0000-0000-00009F0A0000}">
      <text>
        <r>
          <rPr>
            <sz val="11"/>
            <color indexed="8"/>
            <rFont val="Helvetica Neue"/>
          </rPr>
          <t>von Kleist, Björn:
CO2-Wert</t>
        </r>
      </text>
    </comment>
    <comment ref="L214" authorId="1" shapeId="0" xr:uid="{00000000-0006-0000-0000-0000A00A0000}">
      <text>
        <r>
          <rPr>
            <sz val="11"/>
            <color indexed="8"/>
            <rFont val="Helvetica Neue"/>
          </rPr>
          <t>von Kleist, Björn:
CO2-Wert</t>
        </r>
      </text>
    </comment>
    <comment ref="M214" authorId="1" shapeId="0" xr:uid="{00000000-0006-0000-0000-0000A10A0000}">
      <text>
        <r>
          <rPr>
            <sz val="11"/>
            <color indexed="8"/>
            <rFont val="Helvetica Neue"/>
          </rPr>
          <t>von Kleist, Björn:
CO2-Wert</t>
        </r>
      </text>
    </comment>
    <comment ref="N214" authorId="1" shapeId="0" xr:uid="{00000000-0006-0000-0000-0000A20A0000}">
      <text>
        <r>
          <rPr>
            <sz val="11"/>
            <color indexed="8"/>
            <rFont val="Helvetica Neue"/>
          </rPr>
          <t>von Kleist, Björn:
CO2-Wert</t>
        </r>
      </text>
    </comment>
    <comment ref="O214" authorId="1" shapeId="0" xr:uid="{00000000-0006-0000-0000-0000A30A0000}">
      <text>
        <r>
          <rPr>
            <sz val="11"/>
            <color indexed="8"/>
            <rFont val="Helvetica Neue"/>
          </rPr>
          <t>von Kleist, Björn:
CO2-Wert</t>
        </r>
      </text>
    </comment>
    <comment ref="P214" authorId="1" shapeId="0" xr:uid="{00000000-0006-0000-0000-0000A40A0000}">
      <text>
        <r>
          <rPr>
            <sz val="11"/>
            <color indexed="8"/>
            <rFont val="Helvetica Neue"/>
          </rPr>
          <t>von Kleist, Björn:
CO2-Wert</t>
        </r>
      </text>
    </comment>
    <comment ref="Q214" authorId="1" shapeId="0" xr:uid="{00000000-0006-0000-0000-0000A50A0000}">
      <text>
        <r>
          <rPr>
            <sz val="11"/>
            <color indexed="8"/>
            <rFont val="Helvetica Neue"/>
          </rPr>
          <t>von Kleist, Björn:
CO2-Wert</t>
        </r>
      </text>
    </comment>
    <comment ref="R214" authorId="1" shapeId="0" xr:uid="{00000000-0006-0000-0000-0000A60A0000}">
      <text>
        <r>
          <rPr>
            <sz val="11"/>
            <color indexed="8"/>
            <rFont val="Helvetica Neue"/>
          </rPr>
          <t>von Kleist, Björn:
CO2-Wert</t>
        </r>
      </text>
    </comment>
    <comment ref="S214" authorId="1" shapeId="0" xr:uid="{00000000-0006-0000-0000-0000A70A0000}">
      <text>
        <r>
          <rPr>
            <sz val="11"/>
            <color indexed="8"/>
            <rFont val="Helvetica Neue"/>
          </rPr>
          <t>von Kleist, Björn:
CO2-Wert</t>
        </r>
      </text>
    </comment>
    <comment ref="T214" authorId="1" shapeId="0" xr:uid="{00000000-0006-0000-0000-0000A80A0000}">
      <text>
        <r>
          <rPr>
            <sz val="11"/>
            <color indexed="8"/>
            <rFont val="Helvetica Neue"/>
          </rPr>
          <t>von Kleist, Björn:
CO2-Wert</t>
        </r>
      </text>
    </comment>
    <comment ref="U214" authorId="1" shapeId="0" xr:uid="{00000000-0006-0000-0000-0000A90A0000}">
      <text>
        <r>
          <rPr>
            <sz val="11"/>
            <color indexed="8"/>
            <rFont val="Helvetica Neue"/>
          </rPr>
          <t>von Kleist, Björn:
CO2-Wert</t>
        </r>
      </text>
    </comment>
    <comment ref="V214" authorId="1" shapeId="0" xr:uid="{00000000-0006-0000-0000-0000AA0A0000}">
      <text>
        <r>
          <rPr>
            <sz val="11"/>
            <color indexed="8"/>
            <rFont val="Helvetica Neue"/>
          </rPr>
          <t>von Kleist, Björn:
CO2-Wert</t>
        </r>
      </text>
    </comment>
    <comment ref="W214" authorId="1" shapeId="0" xr:uid="{00000000-0006-0000-0000-0000AB0A0000}">
      <text>
        <r>
          <rPr>
            <sz val="11"/>
            <color indexed="8"/>
            <rFont val="Helvetica Neue"/>
          </rPr>
          <t>von Kleist, Björn:
CO2-Wert</t>
        </r>
      </text>
    </comment>
    <comment ref="X214" authorId="1" shapeId="0" xr:uid="{00000000-0006-0000-0000-0000AC0A0000}">
      <text>
        <r>
          <rPr>
            <sz val="11"/>
            <color indexed="8"/>
            <rFont val="Helvetica Neue"/>
          </rPr>
          <t>von Kleist, Björn:
CO2-Wert</t>
        </r>
      </text>
    </comment>
    <comment ref="Y214" authorId="1" shapeId="0" xr:uid="{00000000-0006-0000-0000-0000AD0A0000}">
      <text>
        <r>
          <rPr>
            <sz val="11"/>
            <color indexed="8"/>
            <rFont val="Helvetica Neue"/>
          </rPr>
          <t>von Kleist, Björn:
CO2-Wert</t>
        </r>
      </text>
    </comment>
    <comment ref="Z214" authorId="1" shapeId="0" xr:uid="{00000000-0006-0000-0000-0000AE0A0000}">
      <text>
        <r>
          <rPr>
            <sz val="11"/>
            <color indexed="8"/>
            <rFont val="Helvetica Neue"/>
          </rPr>
          <t>von Kleist, Björn:
CO2-Wert</t>
        </r>
      </text>
    </comment>
    <comment ref="I215" authorId="2" shapeId="0" xr:uid="{00000000-0006-0000-0000-0000AF0A0000}">
      <text>
        <r>
          <rPr>
            <sz val="11"/>
            <color indexed="8"/>
            <rFont val="Helvetica Neue"/>
          </rPr>
          <t>Gairola, Krishan:
Textfeld</t>
        </r>
      </text>
    </comment>
    <comment ref="J215" authorId="2" shapeId="0" xr:uid="{00000000-0006-0000-0000-0000B00A0000}">
      <text>
        <r>
          <rPr>
            <sz val="11"/>
            <color indexed="8"/>
            <rFont val="Helvetica Neue"/>
          </rPr>
          <t>Gairola, Krishan:
Textfeld</t>
        </r>
      </text>
    </comment>
    <comment ref="K215" authorId="2" shapeId="0" xr:uid="{00000000-0006-0000-0000-0000B10A0000}">
      <text>
        <r>
          <rPr>
            <sz val="11"/>
            <color indexed="8"/>
            <rFont val="Helvetica Neue"/>
          </rPr>
          <t>Gairola, Krishan:
Textfeld</t>
        </r>
      </text>
    </comment>
    <comment ref="L215" authorId="2" shapeId="0" xr:uid="{00000000-0006-0000-0000-0000B20A0000}">
      <text>
        <r>
          <rPr>
            <sz val="11"/>
            <color indexed="8"/>
            <rFont val="Helvetica Neue"/>
          </rPr>
          <t>Gairola, Krishan:
Textfeld</t>
        </r>
      </text>
    </comment>
    <comment ref="M215" authorId="2" shapeId="0" xr:uid="{00000000-0006-0000-0000-0000B30A0000}">
      <text>
        <r>
          <rPr>
            <sz val="11"/>
            <color indexed="8"/>
            <rFont val="Helvetica Neue"/>
          </rPr>
          <t>Gairola, Krishan:
Textfeld</t>
        </r>
      </text>
    </comment>
    <comment ref="N215" authorId="2" shapeId="0" xr:uid="{00000000-0006-0000-0000-0000B40A0000}">
      <text>
        <r>
          <rPr>
            <sz val="11"/>
            <color indexed="8"/>
            <rFont val="Helvetica Neue"/>
          </rPr>
          <t>Gairola, Krishan:
Textfeld</t>
        </r>
      </text>
    </comment>
    <comment ref="O215" authorId="2" shapeId="0" xr:uid="{00000000-0006-0000-0000-0000B50A0000}">
      <text>
        <r>
          <rPr>
            <sz val="11"/>
            <color indexed="8"/>
            <rFont val="Helvetica Neue"/>
          </rPr>
          <t>Gairola, Krishan:
Textfeld</t>
        </r>
      </text>
    </comment>
    <comment ref="P215" authorId="2" shapeId="0" xr:uid="{00000000-0006-0000-0000-0000B60A0000}">
      <text>
        <r>
          <rPr>
            <sz val="11"/>
            <color indexed="8"/>
            <rFont val="Helvetica Neue"/>
          </rPr>
          <t>Gairola, Krishan:
Textfeld</t>
        </r>
      </text>
    </comment>
    <comment ref="Q215" authorId="2" shapeId="0" xr:uid="{00000000-0006-0000-0000-0000B70A0000}">
      <text>
        <r>
          <rPr>
            <sz val="11"/>
            <color indexed="8"/>
            <rFont val="Helvetica Neue"/>
          </rPr>
          <t>Gairola, Krishan:
Textfeld</t>
        </r>
      </text>
    </comment>
    <comment ref="R215" authorId="2" shapeId="0" xr:uid="{00000000-0006-0000-0000-0000B80A0000}">
      <text>
        <r>
          <rPr>
            <sz val="11"/>
            <color indexed="8"/>
            <rFont val="Helvetica Neue"/>
          </rPr>
          <t>Gairola, Krishan:
Textfeld</t>
        </r>
      </text>
    </comment>
    <comment ref="S215" authorId="2" shapeId="0" xr:uid="{00000000-0006-0000-0000-0000B90A0000}">
      <text>
        <r>
          <rPr>
            <sz val="11"/>
            <color indexed="8"/>
            <rFont val="Helvetica Neue"/>
          </rPr>
          <t>Gairola, Krishan:
Textfeld</t>
        </r>
      </text>
    </comment>
    <comment ref="T215" authorId="2" shapeId="0" xr:uid="{00000000-0006-0000-0000-0000BA0A0000}">
      <text>
        <r>
          <rPr>
            <sz val="11"/>
            <color indexed="8"/>
            <rFont val="Helvetica Neue"/>
          </rPr>
          <t>Gairola, Krishan:
Textfeld</t>
        </r>
      </text>
    </comment>
    <comment ref="U215" authorId="2" shapeId="0" xr:uid="{00000000-0006-0000-0000-0000BB0A0000}">
      <text>
        <r>
          <rPr>
            <sz val="11"/>
            <color indexed="8"/>
            <rFont val="Helvetica Neue"/>
          </rPr>
          <t>Gairola, Krishan:
Textfeld</t>
        </r>
      </text>
    </comment>
    <comment ref="V215" authorId="2" shapeId="0" xr:uid="{00000000-0006-0000-0000-0000BC0A0000}">
      <text>
        <r>
          <rPr>
            <sz val="11"/>
            <color indexed="8"/>
            <rFont val="Helvetica Neue"/>
          </rPr>
          <t>Gairola, Krishan:
Textfeld</t>
        </r>
      </text>
    </comment>
    <comment ref="W215" authorId="2" shapeId="0" xr:uid="{00000000-0006-0000-0000-0000BD0A0000}">
      <text>
        <r>
          <rPr>
            <sz val="11"/>
            <color indexed="8"/>
            <rFont val="Helvetica Neue"/>
          </rPr>
          <t>Gairola, Krishan:
Textfeld</t>
        </r>
      </text>
    </comment>
    <comment ref="X215" authorId="2" shapeId="0" xr:uid="{00000000-0006-0000-0000-0000BE0A0000}">
      <text>
        <r>
          <rPr>
            <sz val="11"/>
            <color indexed="8"/>
            <rFont val="Helvetica Neue"/>
          </rPr>
          <t>Gairola, Krishan:
Textfeld</t>
        </r>
      </text>
    </comment>
    <comment ref="Y215" authorId="2" shapeId="0" xr:uid="{00000000-0006-0000-0000-0000BF0A0000}">
      <text>
        <r>
          <rPr>
            <sz val="11"/>
            <color indexed="8"/>
            <rFont val="Helvetica Neue"/>
          </rPr>
          <t>Gairola, Krishan:
Textfeld</t>
        </r>
      </text>
    </comment>
    <comment ref="Z215" authorId="2" shapeId="0" xr:uid="{00000000-0006-0000-0000-0000C00A0000}">
      <text>
        <r>
          <rPr>
            <sz val="11"/>
            <color indexed="8"/>
            <rFont val="Helvetica Neue"/>
          </rPr>
          <t>Gairola, Krishan:
Textfeld</t>
        </r>
      </text>
    </comment>
    <comment ref="I216" authorId="1" shapeId="0" xr:uid="{00000000-0006-0000-0000-0000C10A0000}">
      <text>
        <r>
          <rPr>
            <sz val="11"/>
            <color indexed="8"/>
            <rFont val="Helvetica Neue"/>
          </rPr>
          <t>von Kleist, Björn:
CO2-Wert</t>
        </r>
      </text>
    </comment>
    <comment ref="J216" authorId="1" shapeId="0" xr:uid="{00000000-0006-0000-0000-0000C20A0000}">
      <text>
        <r>
          <rPr>
            <sz val="11"/>
            <color indexed="8"/>
            <rFont val="Helvetica Neue"/>
          </rPr>
          <t>von Kleist, Björn:
CO2-Wert</t>
        </r>
      </text>
    </comment>
    <comment ref="K216" authorId="1" shapeId="0" xr:uid="{00000000-0006-0000-0000-0000C30A0000}">
      <text>
        <r>
          <rPr>
            <sz val="11"/>
            <color indexed="8"/>
            <rFont val="Helvetica Neue"/>
          </rPr>
          <t>von Kleist, Björn:
CO2-Wert</t>
        </r>
      </text>
    </comment>
    <comment ref="L216" authorId="1" shapeId="0" xr:uid="{00000000-0006-0000-0000-0000C40A0000}">
      <text>
        <r>
          <rPr>
            <sz val="11"/>
            <color indexed="8"/>
            <rFont val="Helvetica Neue"/>
          </rPr>
          <t>von Kleist, Björn:
CO2-Wert</t>
        </r>
      </text>
    </comment>
    <comment ref="M216" authorId="1" shapeId="0" xr:uid="{00000000-0006-0000-0000-0000C50A0000}">
      <text>
        <r>
          <rPr>
            <sz val="11"/>
            <color indexed="8"/>
            <rFont val="Helvetica Neue"/>
          </rPr>
          <t>von Kleist, Björn:
CO2-Wert</t>
        </r>
      </text>
    </comment>
    <comment ref="N216" authorId="1" shapeId="0" xr:uid="{00000000-0006-0000-0000-0000C60A0000}">
      <text>
        <r>
          <rPr>
            <sz val="11"/>
            <color indexed="8"/>
            <rFont val="Helvetica Neue"/>
          </rPr>
          <t>von Kleist, Björn:
CO2-Wert</t>
        </r>
      </text>
    </comment>
    <comment ref="O216" authorId="1" shapeId="0" xr:uid="{00000000-0006-0000-0000-0000C70A0000}">
      <text>
        <r>
          <rPr>
            <sz val="11"/>
            <color indexed="8"/>
            <rFont val="Helvetica Neue"/>
          </rPr>
          <t>von Kleist, Björn:
CO2-Wert</t>
        </r>
      </text>
    </comment>
    <comment ref="P216" authorId="1" shapeId="0" xr:uid="{00000000-0006-0000-0000-0000C80A0000}">
      <text>
        <r>
          <rPr>
            <sz val="11"/>
            <color indexed="8"/>
            <rFont val="Helvetica Neue"/>
          </rPr>
          <t>von Kleist, Björn:
CO2-Wert</t>
        </r>
      </text>
    </comment>
    <comment ref="Q216" authorId="1" shapeId="0" xr:uid="{00000000-0006-0000-0000-0000C90A0000}">
      <text>
        <r>
          <rPr>
            <sz val="11"/>
            <color indexed="8"/>
            <rFont val="Helvetica Neue"/>
          </rPr>
          <t>von Kleist, Björn:
CO2-Wert</t>
        </r>
      </text>
    </comment>
    <comment ref="R216" authorId="1" shapeId="0" xr:uid="{00000000-0006-0000-0000-0000CA0A0000}">
      <text>
        <r>
          <rPr>
            <sz val="11"/>
            <color indexed="8"/>
            <rFont val="Helvetica Neue"/>
          </rPr>
          <t>von Kleist, Björn:
CO2-Wert</t>
        </r>
      </text>
    </comment>
    <comment ref="S216" authorId="1" shapeId="0" xr:uid="{00000000-0006-0000-0000-0000CB0A0000}">
      <text>
        <r>
          <rPr>
            <sz val="11"/>
            <color indexed="8"/>
            <rFont val="Helvetica Neue"/>
          </rPr>
          <t>von Kleist, Björn:
CO2-Wert</t>
        </r>
      </text>
    </comment>
    <comment ref="T216" authorId="1" shapeId="0" xr:uid="{00000000-0006-0000-0000-0000CC0A0000}">
      <text>
        <r>
          <rPr>
            <sz val="11"/>
            <color indexed="8"/>
            <rFont val="Helvetica Neue"/>
          </rPr>
          <t>von Kleist, Björn:
CO2-Wert</t>
        </r>
      </text>
    </comment>
    <comment ref="U216" authorId="1" shapeId="0" xr:uid="{00000000-0006-0000-0000-0000CD0A0000}">
      <text>
        <r>
          <rPr>
            <sz val="11"/>
            <color indexed="8"/>
            <rFont val="Helvetica Neue"/>
          </rPr>
          <t>von Kleist, Björn:
CO2-Wert</t>
        </r>
      </text>
    </comment>
    <comment ref="V216" authorId="1" shapeId="0" xr:uid="{00000000-0006-0000-0000-0000CE0A0000}">
      <text>
        <r>
          <rPr>
            <sz val="11"/>
            <color indexed="8"/>
            <rFont val="Helvetica Neue"/>
          </rPr>
          <t>von Kleist, Björn:
CO2-Wert</t>
        </r>
      </text>
    </comment>
    <comment ref="W216" authorId="1" shapeId="0" xr:uid="{00000000-0006-0000-0000-0000CF0A0000}">
      <text>
        <r>
          <rPr>
            <sz val="11"/>
            <color indexed="8"/>
            <rFont val="Helvetica Neue"/>
          </rPr>
          <t>von Kleist, Björn:
CO2-Wert</t>
        </r>
      </text>
    </comment>
    <comment ref="X216" authorId="1" shapeId="0" xr:uid="{00000000-0006-0000-0000-0000D00A0000}">
      <text>
        <r>
          <rPr>
            <sz val="11"/>
            <color indexed="8"/>
            <rFont val="Helvetica Neue"/>
          </rPr>
          <t>von Kleist, Björn:
CO2-Wert</t>
        </r>
      </text>
    </comment>
    <comment ref="Y216" authorId="1" shapeId="0" xr:uid="{00000000-0006-0000-0000-0000D10A0000}">
      <text>
        <r>
          <rPr>
            <sz val="11"/>
            <color indexed="8"/>
            <rFont val="Helvetica Neue"/>
          </rPr>
          <t>von Kleist, Björn:
CO2-Wert</t>
        </r>
      </text>
    </comment>
    <comment ref="Z216" authorId="1" shapeId="0" xr:uid="{00000000-0006-0000-0000-0000D20A0000}">
      <text>
        <r>
          <rPr>
            <sz val="11"/>
            <color indexed="8"/>
            <rFont val="Helvetica Neue"/>
          </rPr>
          <t>von Kleist, Björn:
CO2-Wert</t>
        </r>
      </text>
    </comment>
    <comment ref="I217" authorId="2" shapeId="0" xr:uid="{00000000-0006-0000-0000-0000D30A0000}">
      <text>
        <r>
          <rPr>
            <sz val="11"/>
            <color indexed="8"/>
            <rFont val="Helvetica Neue"/>
          </rPr>
          <t>Gairola, Krishan:
Textfeld</t>
        </r>
      </text>
    </comment>
    <comment ref="J217" authorId="2" shapeId="0" xr:uid="{00000000-0006-0000-0000-0000D40A0000}">
      <text>
        <r>
          <rPr>
            <sz val="11"/>
            <color indexed="8"/>
            <rFont val="Helvetica Neue"/>
          </rPr>
          <t>Gairola, Krishan:
Textfeld</t>
        </r>
      </text>
    </comment>
    <comment ref="K217" authorId="2" shapeId="0" xr:uid="{00000000-0006-0000-0000-0000D50A0000}">
      <text>
        <r>
          <rPr>
            <sz val="11"/>
            <color indexed="8"/>
            <rFont val="Helvetica Neue"/>
          </rPr>
          <t>Gairola, Krishan:
Textfeld</t>
        </r>
      </text>
    </comment>
    <comment ref="L217" authorId="2" shapeId="0" xr:uid="{00000000-0006-0000-0000-0000D60A0000}">
      <text>
        <r>
          <rPr>
            <sz val="11"/>
            <color indexed="8"/>
            <rFont val="Helvetica Neue"/>
          </rPr>
          <t>Gairola, Krishan:
Textfeld</t>
        </r>
      </text>
    </comment>
    <comment ref="M217" authorId="2" shapeId="0" xr:uid="{00000000-0006-0000-0000-0000D70A0000}">
      <text>
        <r>
          <rPr>
            <sz val="11"/>
            <color indexed="8"/>
            <rFont val="Helvetica Neue"/>
          </rPr>
          <t>Gairola, Krishan:
Textfeld</t>
        </r>
      </text>
    </comment>
    <comment ref="N217" authorId="2" shapeId="0" xr:uid="{00000000-0006-0000-0000-0000D80A0000}">
      <text>
        <r>
          <rPr>
            <sz val="11"/>
            <color indexed="8"/>
            <rFont val="Helvetica Neue"/>
          </rPr>
          <t>Gairola, Krishan:
Textfeld</t>
        </r>
      </text>
    </comment>
    <comment ref="O217" authorId="2" shapeId="0" xr:uid="{00000000-0006-0000-0000-0000D90A0000}">
      <text>
        <r>
          <rPr>
            <sz val="11"/>
            <color indexed="8"/>
            <rFont val="Helvetica Neue"/>
          </rPr>
          <t>Gairola, Krishan:
Textfeld</t>
        </r>
      </text>
    </comment>
    <comment ref="P217" authorId="2" shapeId="0" xr:uid="{00000000-0006-0000-0000-0000DA0A0000}">
      <text>
        <r>
          <rPr>
            <sz val="11"/>
            <color indexed="8"/>
            <rFont val="Helvetica Neue"/>
          </rPr>
          <t>Gairola, Krishan:
Textfeld</t>
        </r>
      </text>
    </comment>
    <comment ref="Q217" authorId="2" shapeId="0" xr:uid="{00000000-0006-0000-0000-0000DB0A0000}">
      <text>
        <r>
          <rPr>
            <sz val="11"/>
            <color indexed="8"/>
            <rFont val="Helvetica Neue"/>
          </rPr>
          <t>Gairola, Krishan:
Textfeld</t>
        </r>
      </text>
    </comment>
    <comment ref="R217" authorId="2" shapeId="0" xr:uid="{00000000-0006-0000-0000-0000DC0A0000}">
      <text>
        <r>
          <rPr>
            <sz val="11"/>
            <color indexed="8"/>
            <rFont val="Helvetica Neue"/>
          </rPr>
          <t>Gairola, Krishan:
Textfeld</t>
        </r>
      </text>
    </comment>
    <comment ref="S217" authorId="2" shapeId="0" xr:uid="{00000000-0006-0000-0000-0000DD0A0000}">
      <text>
        <r>
          <rPr>
            <sz val="11"/>
            <color indexed="8"/>
            <rFont val="Helvetica Neue"/>
          </rPr>
          <t>Gairola, Krishan:
Textfeld</t>
        </r>
      </text>
    </comment>
    <comment ref="T217" authorId="2" shapeId="0" xr:uid="{00000000-0006-0000-0000-0000DE0A0000}">
      <text>
        <r>
          <rPr>
            <sz val="11"/>
            <color indexed="8"/>
            <rFont val="Helvetica Neue"/>
          </rPr>
          <t>Gairola, Krishan:
Textfeld</t>
        </r>
      </text>
    </comment>
    <comment ref="U217" authorId="2" shapeId="0" xr:uid="{00000000-0006-0000-0000-0000DF0A0000}">
      <text>
        <r>
          <rPr>
            <sz val="11"/>
            <color indexed="8"/>
            <rFont val="Helvetica Neue"/>
          </rPr>
          <t>Gairola, Krishan:
Textfeld</t>
        </r>
      </text>
    </comment>
    <comment ref="V217" authorId="2" shapeId="0" xr:uid="{00000000-0006-0000-0000-0000E00A0000}">
      <text>
        <r>
          <rPr>
            <sz val="11"/>
            <color indexed="8"/>
            <rFont val="Helvetica Neue"/>
          </rPr>
          <t>Gairola, Krishan:
Textfeld</t>
        </r>
      </text>
    </comment>
    <comment ref="W217" authorId="2" shapeId="0" xr:uid="{00000000-0006-0000-0000-0000E10A0000}">
      <text>
        <r>
          <rPr>
            <sz val="11"/>
            <color indexed="8"/>
            <rFont val="Helvetica Neue"/>
          </rPr>
          <t>Gairola, Krishan:
Textfeld</t>
        </r>
      </text>
    </comment>
    <comment ref="X217" authorId="2" shapeId="0" xr:uid="{00000000-0006-0000-0000-0000E20A0000}">
      <text>
        <r>
          <rPr>
            <sz val="11"/>
            <color indexed="8"/>
            <rFont val="Helvetica Neue"/>
          </rPr>
          <t>Gairola, Krishan:
Textfeld</t>
        </r>
      </text>
    </comment>
    <comment ref="Y217" authorId="2" shapeId="0" xr:uid="{00000000-0006-0000-0000-0000E30A0000}">
      <text>
        <r>
          <rPr>
            <sz val="11"/>
            <color indexed="8"/>
            <rFont val="Helvetica Neue"/>
          </rPr>
          <t>Gairola, Krishan:
Textfeld</t>
        </r>
      </text>
    </comment>
    <comment ref="Z217" authorId="2" shapeId="0" xr:uid="{00000000-0006-0000-0000-0000E40A0000}">
      <text>
        <r>
          <rPr>
            <sz val="11"/>
            <color indexed="8"/>
            <rFont val="Helvetica Neue"/>
          </rPr>
          <t>Gairola, Krishan:
Textfeld</t>
        </r>
      </text>
    </comment>
    <comment ref="I218" authorId="1" shapeId="0" xr:uid="{00000000-0006-0000-0000-0000E50A0000}">
      <text>
        <r>
          <rPr>
            <sz val="11"/>
            <color indexed="8"/>
            <rFont val="Helvetica Neue"/>
          </rPr>
          <t>von Kleist, Björn:
CO2-Wert</t>
        </r>
      </text>
    </comment>
    <comment ref="J218" authorId="1" shapeId="0" xr:uid="{00000000-0006-0000-0000-0000E60A0000}">
      <text>
        <r>
          <rPr>
            <sz val="11"/>
            <color indexed="8"/>
            <rFont val="Helvetica Neue"/>
          </rPr>
          <t>von Kleist, Björn:
CO2-Wert</t>
        </r>
      </text>
    </comment>
    <comment ref="K218" authorId="1" shapeId="0" xr:uid="{00000000-0006-0000-0000-0000E70A0000}">
      <text>
        <r>
          <rPr>
            <sz val="11"/>
            <color indexed="8"/>
            <rFont val="Helvetica Neue"/>
          </rPr>
          <t>von Kleist, Björn:
CO2-Wert</t>
        </r>
      </text>
    </comment>
    <comment ref="L218" authorId="1" shapeId="0" xr:uid="{00000000-0006-0000-0000-0000E80A0000}">
      <text>
        <r>
          <rPr>
            <sz val="11"/>
            <color indexed="8"/>
            <rFont val="Helvetica Neue"/>
          </rPr>
          <t>von Kleist, Björn:
CO2-Wert</t>
        </r>
      </text>
    </comment>
    <comment ref="M218" authorId="1" shapeId="0" xr:uid="{00000000-0006-0000-0000-0000E90A0000}">
      <text>
        <r>
          <rPr>
            <sz val="11"/>
            <color indexed="8"/>
            <rFont val="Helvetica Neue"/>
          </rPr>
          <t>von Kleist, Björn:
CO2-Wert</t>
        </r>
      </text>
    </comment>
    <comment ref="N218" authorId="1" shapeId="0" xr:uid="{00000000-0006-0000-0000-0000EA0A0000}">
      <text>
        <r>
          <rPr>
            <sz val="11"/>
            <color indexed="8"/>
            <rFont val="Helvetica Neue"/>
          </rPr>
          <t>von Kleist, Björn:
CO2-Wert</t>
        </r>
      </text>
    </comment>
    <comment ref="O218" authorId="1" shapeId="0" xr:uid="{00000000-0006-0000-0000-0000EB0A0000}">
      <text>
        <r>
          <rPr>
            <sz val="11"/>
            <color indexed="8"/>
            <rFont val="Helvetica Neue"/>
          </rPr>
          <t>von Kleist, Björn:
CO2-Wert</t>
        </r>
      </text>
    </comment>
    <comment ref="P218" authorId="1" shapeId="0" xr:uid="{00000000-0006-0000-0000-0000EC0A0000}">
      <text>
        <r>
          <rPr>
            <sz val="11"/>
            <color indexed="8"/>
            <rFont val="Helvetica Neue"/>
          </rPr>
          <t>von Kleist, Björn:
CO2-Wert</t>
        </r>
      </text>
    </comment>
    <comment ref="Q218" authorId="1" shapeId="0" xr:uid="{00000000-0006-0000-0000-0000ED0A0000}">
      <text>
        <r>
          <rPr>
            <sz val="11"/>
            <color indexed="8"/>
            <rFont val="Helvetica Neue"/>
          </rPr>
          <t>von Kleist, Björn:
CO2-Wert</t>
        </r>
      </text>
    </comment>
    <comment ref="R218" authorId="1" shapeId="0" xr:uid="{00000000-0006-0000-0000-0000EE0A0000}">
      <text>
        <r>
          <rPr>
            <sz val="11"/>
            <color indexed="8"/>
            <rFont val="Helvetica Neue"/>
          </rPr>
          <t>von Kleist, Björn:
CO2-Wert</t>
        </r>
      </text>
    </comment>
    <comment ref="S218" authorId="1" shapeId="0" xr:uid="{00000000-0006-0000-0000-0000EF0A0000}">
      <text>
        <r>
          <rPr>
            <sz val="11"/>
            <color indexed="8"/>
            <rFont val="Helvetica Neue"/>
          </rPr>
          <t>von Kleist, Björn:
CO2-Wert</t>
        </r>
      </text>
    </comment>
    <comment ref="T218" authorId="1" shapeId="0" xr:uid="{00000000-0006-0000-0000-0000F00A0000}">
      <text>
        <r>
          <rPr>
            <sz val="11"/>
            <color indexed="8"/>
            <rFont val="Helvetica Neue"/>
          </rPr>
          <t>von Kleist, Björn:
CO2-Wert</t>
        </r>
      </text>
    </comment>
    <comment ref="U218" authorId="1" shapeId="0" xr:uid="{00000000-0006-0000-0000-0000F10A0000}">
      <text>
        <r>
          <rPr>
            <sz val="11"/>
            <color indexed="8"/>
            <rFont val="Helvetica Neue"/>
          </rPr>
          <t>von Kleist, Björn:
CO2-Wert</t>
        </r>
      </text>
    </comment>
    <comment ref="V218" authorId="1" shapeId="0" xr:uid="{00000000-0006-0000-0000-0000F20A0000}">
      <text>
        <r>
          <rPr>
            <sz val="11"/>
            <color indexed="8"/>
            <rFont val="Helvetica Neue"/>
          </rPr>
          <t>von Kleist, Björn:
CO2-Wert</t>
        </r>
      </text>
    </comment>
    <comment ref="W218" authorId="1" shapeId="0" xr:uid="{00000000-0006-0000-0000-0000F30A0000}">
      <text>
        <r>
          <rPr>
            <sz val="11"/>
            <color indexed="8"/>
            <rFont val="Helvetica Neue"/>
          </rPr>
          <t>von Kleist, Björn:
CO2-Wert</t>
        </r>
      </text>
    </comment>
    <comment ref="X218" authorId="1" shapeId="0" xr:uid="{00000000-0006-0000-0000-0000F40A0000}">
      <text>
        <r>
          <rPr>
            <sz val="11"/>
            <color indexed="8"/>
            <rFont val="Helvetica Neue"/>
          </rPr>
          <t>von Kleist, Björn:
CO2-Wert</t>
        </r>
      </text>
    </comment>
    <comment ref="Y218" authorId="1" shapeId="0" xr:uid="{00000000-0006-0000-0000-0000F50A0000}">
      <text>
        <r>
          <rPr>
            <sz val="11"/>
            <color indexed="8"/>
            <rFont val="Helvetica Neue"/>
          </rPr>
          <t>von Kleist, Björn:
CO2-Wert</t>
        </r>
      </text>
    </comment>
    <comment ref="Z218" authorId="1" shapeId="0" xr:uid="{00000000-0006-0000-0000-0000F60A0000}">
      <text>
        <r>
          <rPr>
            <sz val="11"/>
            <color indexed="8"/>
            <rFont val="Helvetica Neue"/>
          </rPr>
          <t>von Kleist, Björn:
CO2-Wert</t>
        </r>
      </text>
    </comment>
    <comment ref="I219" authorId="2" shapeId="0" xr:uid="{00000000-0006-0000-0000-0000F70A0000}">
      <text>
        <r>
          <rPr>
            <sz val="11"/>
            <color indexed="8"/>
            <rFont val="Helvetica Neue"/>
          </rPr>
          <t>Gairola, Krishan:
Textfeld</t>
        </r>
      </text>
    </comment>
    <comment ref="J219" authorId="2" shapeId="0" xr:uid="{00000000-0006-0000-0000-0000F80A0000}">
      <text>
        <r>
          <rPr>
            <sz val="11"/>
            <color indexed="8"/>
            <rFont val="Helvetica Neue"/>
          </rPr>
          <t>Gairola, Krishan:
Textfeld</t>
        </r>
      </text>
    </comment>
    <comment ref="K219" authorId="2" shapeId="0" xr:uid="{00000000-0006-0000-0000-0000F90A0000}">
      <text>
        <r>
          <rPr>
            <sz val="11"/>
            <color indexed="8"/>
            <rFont val="Helvetica Neue"/>
          </rPr>
          <t>Gairola, Krishan:
Textfeld</t>
        </r>
      </text>
    </comment>
    <comment ref="L219" authorId="2" shapeId="0" xr:uid="{00000000-0006-0000-0000-0000FA0A0000}">
      <text>
        <r>
          <rPr>
            <sz val="11"/>
            <color indexed="8"/>
            <rFont val="Helvetica Neue"/>
          </rPr>
          <t>Gairola, Krishan:
Textfeld</t>
        </r>
      </text>
    </comment>
    <comment ref="M219" authorId="2" shapeId="0" xr:uid="{00000000-0006-0000-0000-0000FB0A0000}">
      <text>
        <r>
          <rPr>
            <sz val="11"/>
            <color indexed="8"/>
            <rFont val="Helvetica Neue"/>
          </rPr>
          <t>Gairola, Krishan:
Textfeld</t>
        </r>
      </text>
    </comment>
    <comment ref="N219" authorId="2" shapeId="0" xr:uid="{00000000-0006-0000-0000-0000FC0A0000}">
      <text>
        <r>
          <rPr>
            <sz val="11"/>
            <color indexed="8"/>
            <rFont val="Helvetica Neue"/>
          </rPr>
          <t>Gairola, Krishan:
Textfeld</t>
        </r>
      </text>
    </comment>
    <comment ref="O219" authorId="2" shapeId="0" xr:uid="{00000000-0006-0000-0000-0000FD0A0000}">
      <text>
        <r>
          <rPr>
            <sz val="11"/>
            <color indexed="8"/>
            <rFont val="Helvetica Neue"/>
          </rPr>
          <t>Gairola, Krishan:
Textfeld</t>
        </r>
      </text>
    </comment>
    <comment ref="P219" authorId="2" shapeId="0" xr:uid="{00000000-0006-0000-0000-0000FE0A0000}">
      <text>
        <r>
          <rPr>
            <sz val="11"/>
            <color indexed="8"/>
            <rFont val="Helvetica Neue"/>
          </rPr>
          <t>Gairola, Krishan:
Textfeld</t>
        </r>
      </text>
    </comment>
    <comment ref="Q219" authorId="2" shapeId="0" xr:uid="{00000000-0006-0000-0000-0000FF0A0000}">
      <text>
        <r>
          <rPr>
            <sz val="11"/>
            <color indexed="8"/>
            <rFont val="Helvetica Neue"/>
          </rPr>
          <t>Gairola, Krishan:
Textfeld</t>
        </r>
      </text>
    </comment>
    <comment ref="R219" authorId="2" shapeId="0" xr:uid="{00000000-0006-0000-0000-0000000B0000}">
      <text>
        <r>
          <rPr>
            <sz val="11"/>
            <color indexed="8"/>
            <rFont val="Helvetica Neue"/>
          </rPr>
          <t>Gairola, Krishan:
Textfeld</t>
        </r>
      </text>
    </comment>
    <comment ref="S219" authorId="2" shapeId="0" xr:uid="{00000000-0006-0000-0000-0000010B0000}">
      <text>
        <r>
          <rPr>
            <sz val="11"/>
            <color indexed="8"/>
            <rFont val="Helvetica Neue"/>
          </rPr>
          <t>Gairola, Krishan:
Textfeld</t>
        </r>
      </text>
    </comment>
    <comment ref="T219" authorId="2" shapeId="0" xr:uid="{00000000-0006-0000-0000-0000020B0000}">
      <text>
        <r>
          <rPr>
            <sz val="11"/>
            <color indexed="8"/>
            <rFont val="Helvetica Neue"/>
          </rPr>
          <t>Gairola, Krishan:
Textfeld</t>
        </r>
      </text>
    </comment>
    <comment ref="U219" authorId="2" shapeId="0" xr:uid="{00000000-0006-0000-0000-0000030B0000}">
      <text>
        <r>
          <rPr>
            <sz val="11"/>
            <color indexed="8"/>
            <rFont val="Helvetica Neue"/>
          </rPr>
          <t>Gairola, Krishan:
Textfeld</t>
        </r>
      </text>
    </comment>
    <comment ref="V219" authorId="2" shapeId="0" xr:uid="{00000000-0006-0000-0000-0000040B0000}">
      <text>
        <r>
          <rPr>
            <sz val="11"/>
            <color indexed="8"/>
            <rFont val="Helvetica Neue"/>
          </rPr>
          <t>Gairola, Krishan:
Textfeld</t>
        </r>
      </text>
    </comment>
    <comment ref="W219" authorId="2" shapeId="0" xr:uid="{00000000-0006-0000-0000-0000050B0000}">
      <text>
        <r>
          <rPr>
            <sz val="11"/>
            <color indexed="8"/>
            <rFont val="Helvetica Neue"/>
          </rPr>
          <t>Gairola, Krishan:
Textfeld</t>
        </r>
      </text>
    </comment>
    <comment ref="X219" authorId="2" shapeId="0" xr:uid="{00000000-0006-0000-0000-0000060B0000}">
      <text>
        <r>
          <rPr>
            <sz val="11"/>
            <color indexed="8"/>
            <rFont val="Helvetica Neue"/>
          </rPr>
          <t>Gairola, Krishan:
Textfeld</t>
        </r>
      </text>
    </comment>
    <comment ref="Y219" authorId="2" shapeId="0" xr:uid="{00000000-0006-0000-0000-0000070B0000}">
      <text>
        <r>
          <rPr>
            <sz val="11"/>
            <color indexed="8"/>
            <rFont val="Helvetica Neue"/>
          </rPr>
          <t>Gairola, Krishan:
Textfeld</t>
        </r>
      </text>
    </comment>
    <comment ref="Z219" authorId="2" shapeId="0" xr:uid="{00000000-0006-0000-0000-0000080B0000}">
      <text>
        <r>
          <rPr>
            <sz val="11"/>
            <color indexed="8"/>
            <rFont val="Helvetica Neue"/>
          </rPr>
          <t>Gairola, Krishan:
Textfeld</t>
        </r>
      </text>
    </comment>
    <comment ref="I220" authorId="1" shapeId="0" xr:uid="{00000000-0006-0000-0000-0000090B0000}">
      <text>
        <r>
          <rPr>
            <sz val="11"/>
            <color indexed="8"/>
            <rFont val="Helvetica Neue"/>
          </rPr>
          <t>von Kleist, Björn:
CO2-Wert</t>
        </r>
      </text>
    </comment>
    <comment ref="J220" authorId="1" shapeId="0" xr:uid="{00000000-0006-0000-0000-00000A0B0000}">
      <text>
        <r>
          <rPr>
            <sz val="11"/>
            <color indexed="8"/>
            <rFont val="Helvetica Neue"/>
          </rPr>
          <t>von Kleist, Björn:
CO2-Wert</t>
        </r>
      </text>
    </comment>
    <comment ref="K220" authorId="1" shapeId="0" xr:uid="{00000000-0006-0000-0000-00000B0B0000}">
      <text>
        <r>
          <rPr>
            <sz val="11"/>
            <color indexed="8"/>
            <rFont val="Helvetica Neue"/>
          </rPr>
          <t>von Kleist, Björn:
CO2-Wert</t>
        </r>
      </text>
    </comment>
    <comment ref="L220" authorId="1" shapeId="0" xr:uid="{00000000-0006-0000-0000-00000C0B0000}">
      <text>
        <r>
          <rPr>
            <sz val="11"/>
            <color indexed="8"/>
            <rFont val="Helvetica Neue"/>
          </rPr>
          <t>von Kleist, Björn:
CO2-Wert</t>
        </r>
      </text>
    </comment>
    <comment ref="M220" authorId="1" shapeId="0" xr:uid="{00000000-0006-0000-0000-00000D0B0000}">
      <text>
        <r>
          <rPr>
            <sz val="11"/>
            <color indexed="8"/>
            <rFont val="Helvetica Neue"/>
          </rPr>
          <t>von Kleist, Björn:
CO2-Wert</t>
        </r>
      </text>
    </comment>
    <comment ref="N220" authorId="1" shapeId="0" xr:uid="{00000000-0006-0000-0000-00000E0B0000}">
      <text>
        <r>
          <rPr>
            <sz val="11"/>
            <color indexed="8"/>
            <rFont val="Helvetica Neue"/>
          </rPr>
          <t>von Kleist, Björn:
CO2-Wert</t>
        </r>
      </text>
    </comment>
    <comment ref="O220" authorId="1" shapeId="0" xr:uid="{00000000-0006-0000-0000-00000F0B0000}">
      <text>
        <r>
          <rPr>
            <sz val="11"/>
            <color indexed="8"/>
            <rFont val="Helvetica Neue"/>
          </rPr>
          <t>von Kleist, Björn:
CO2-Wert</t>
        </r>
      </text>
    </comment>
    <comment ref="P220" authorId="1" shapeId="0" xr:uid="{00000000-0006-0000-0000-0000100B0000}">
      <text>
        <r>
          <rPr>
            <sz val="11"/>
            <color indexed="8"/>
            <rFont val="Helvetica Neue"/>
          </rPr>
          <t>von Kleist, Björn:
CO2-Wert</t>
        </r>
      </text>
    </comment>
    <comment ref="Q220" authorId="1" shapeId="0" xr:uid="{00000000-0006-0000-0000-0000110B0000}">
      <text>
        <r>
          <rPr>
            <sz val="11"/>
            <color indexed="8"/>
            <rFont val="Helvetica Neue"/>
          </rPr>
          <t>von Kleist, Björn:
CO2-Wert</t>
        </r>
      </text>
    </comment>
    <comment ref="R220" authorId="1" shapeId="0" xr:uid="{00000000-0006-0000-0000-0000120B0000}">
      <text>
        <r>
          <rPr>
            <sz val="11"/>
            <color indexed="8"/>
            <rFont val="Helvetica Neue"/>
          </rPr>
          <t>von Kleist, Björn:
CO2-Wert</t>
        </r>
      </text>
    </comment>
    <comment ref="S220" authorId="1" shapeId="0" xr:uid="{00000000-0006-0000-0000-0000130B0000}">
      <text>
        <r>
          <rPr>
            <sz val="11"/>
            <color indexed="8"/>
            <rFont val="Helvetica Neue"/>
          </rPr>
          <t>von Kleist, Björn:
CO2-Wert</t>
        </r>
      </text>
    </comment>
    <comment ref="T220" authorId="1" shapeId="0" xr:uid="{00000000-0006-0000-0000-0000140B0000}">
      <text>
        <r>
          <rPr>
            <sz val="11"/>
            <color indexed="8"/>
            <rFont val="Helvetica Neue"/>
          </rPr>
          <t>von Kleist, Björn:
CO2-Wert</t>
        </r>
      </text>
    </comment>
    <comment ref="U220" authorId="1" shapeId="0" xr:uid="{00000000-0006-0000-0000-0000150B0000}">
      <text>
        <r>
          <rPr>
            <sz val="11"/>
            <color indexed="8"/>
            <rFont val="Helvetica Neue"/>
          </rPr>
          <t>von Kleist, Björn:
CO2-Wert</t>
        </r>
      </text>
    </comment>
    <comment ref="V220" authorId="1" shapeId="0" xr:uid="{00000000-0006-0000-0000-0000160B0000}">
      <text>
        <r>
          <rPr>
            <sz val="11"/>
            <color indexed="8"/>
            <rFont val="Helvetica Neue"/>
          </rPr>
          <t>von Kleist, Björn:
CO2-Wert</t>
        </r>
      </text>
    </comment>
    <comment ref="W220" authorId="1" shapeId="0" xr:uid="{00000000-0006-0000-0000-0000170B0000}">
      <text>
        <r>
          <rPr>
            <sz val="11"/>
            <color indexed="8"/>
            <rFont val="Helvetica Neue"/>
          </rPr>
          <t>von Kleist, Björn:
CO2-Wert</t>
        </r>
      </text>
    </comment>
    <comment ref="X220" authorId="1" shapeId="0" xr:uid="{00000000-0006-0000-0000-0000180B0000}">
      <text>
        <r>
          <rPr>
            <sz val="11"/>
            <color indexed="8"/>
            <rFont val="Helvetica Neue"/>
          </rPr>
          <t>von Kleist, Björn:
CO2-Wert</t>
        </r>
      </text>
    </comment>
    <comment ref="Y220" authorId="1" shapeId="0" xr:uid="{00000000-0006-0000-0000-0000190B0000}">
      <text>
        <r>
          <rPr>
            <sz val="11"/>
            <color indexed="8"/>
            <rFont val="Helvetica Neue"/>
          </rPr>
          <t>von Kleist, Björn:
CO2-Wert</t>
        </r>
      </text>
    </comment>
    <comment ref="Z220" authorId="1" shapeId="0" xr:uid="{00000000-0006-0000-0000-00001A0B0000}">
      <text>
        <r>
          <rPr>
            <sz val="11"/>
            <color indexed="8"/>
            <rFont val="Helvetica Neue"/>
          </rPr>
          <t>von Kleist, Björn:
CO2-Wert</t>
        </r>
      </text>
    </comment>
    <comment ref="I221" authorId="2" shapeId="0" xr:uid="{00000000-0006-0000-0000-00001B0B0000}">
      <text>
        <r>
          <rPr>
            <sz val="11"/>
            <color indexed="8"/>
            <rFont val="Helvetica Neue"/>
          </rPr>
          <t>Gairola, Krishan:
Textfeld</t>
        </r>
      </text>
    </comment>
    <comment ref="J221" authorId="2" shapeId="0" xr:uid="{00000000-0006-0000-0000-00001C0B0000}">
      <text>
        <r>
          <rPr>
            <sz val="11"/>
            <color indexed="8"/>
            <rFont val="Helvetica Neue"/>
          </rPr>
          <t>Gairola, Krishan:
Textfeld</t>
        </r>
      </text>
    </comment>
    <comment ref="K221" authorId="2" shapeId="0" xr:uid="{00000000-0006-0000-0000-00001D0B0000}">
      <text>
        <r>
          <rPr>
            <sz val="11"/>
            <color indexed="8"/>
            <rFont val="Helvetica Neue"/>
          </rPr>
          <t>Gairola, Krishan:
Textfeld</t>
        </r>
      </text>
    </comment>
    <comment ref="L221" authorId="2" shapeId="0" xr:uid="{00000000-0006-0000-0000-00001E0B0000}">
      <text>
        <r>
          <rPr>
            <sz val="11"/>
            <color indexed="8"/>
            <rFont val="Helvetica Neue"/>
          </rPr>
          <t>Gairola, Krishan:
Textfeld</t>
        </r>
      </text>
    </comment>
    <comment ref="M221" authorId="2" shapeId="0" xr:uid="{00000000-0006-0000-0000-00001F0B0000}">
      <text>
        <r>
          <rPr>
            <sz val="11"/>
            <color indexed="8"/>
            <rFont val="Helvetica Neue"/>
          </rPr>
          <t>Gairola, Krishan:
Textfeld</t>
        </r>
      </text>
    </comment>
    <comment ref="N221" authorId="2" shapeId="0" xr:uid="{00000000-0006-0000-0000-0000200B0000}">
      <text>
        <r>
          <rPr>
            <sz val="11"/>
            <color indexed="8"/>
            <rFont val="Helvetica Neue"/>
          </rPr>
          <t>Gairola, Krishan:
Textfeld</t>
        </r>
      </text>
    </comment>
    <comment ref="O221" authorId="2" shapeId="0" xr:uid="{00000000-0006-0000-0000-0000210B0000}">
      <text>
        <r>
          <rPr>
            <sz val="11"/>
            <color indexed="8"/>
            <rFont val="Helvetica Neue"/>
          </rPr>
          <t>Gairola, Krishan:
Textfeld</t>
        </r>
      </text>
    </comment>
    <comment ref="P221" authorId="2" shapeId="0" xr:uid="{00000000-0006-0000-0000-0000220B0000}">
      <text>
        <r>
          <rPr>
            <sz val="11"/>
            <color indexed="8"/>
            <rFont val="Helvetica Neue"/>
          </rPr>
          <t>Gairola, Krishan:
Textfeld</t>
        </r>
      </text>
    </comment>
    <comment ref="Q221" authorId="2" shapeId="0" xr:uid="{00000000-0006-0000-0000-0000230B0000}">
      <text>
        <r>
          <rPr>
            <sz val="11"/>
            <color indexed="8"/>
            <rFont val="Helvetica Neue"/>
          </rPr>
          <t>Gairola, Krishan:
Textfeld</t>
        </r>
      </text>
    </comment>
    <comment ref="R221" authorId="2" shapeId="0" xr:uid="{00000000-0006-0000-0000-0000240B0000}">
      <text>
        <r>
          <rPr>
            <sz val="11"/>
            <color indexed="8"/>
            <rFont val="Helvetica Neue"/>
          </rPr>
          <t>Gairola, Krishan:
Textfeld</t>
        </r>
      </text>
    </comment>
    <comment ref="S221" authorId="2" shapeId="0" xr:uid="{00000000-0006-0000-0000-0000250B0000}">
      <text>
        <r>
          <rPr>
            <sz val="11"/>
            <color indexed="8"/>
            <rFont val="Helvetica Neue"/>
          </rPr>
          <t>Gairola, Krishan:
Textfeld</t>
        </r>
      </text>
    </comment>
    <comment ref="T221" authorId="2" shapeId="0" xr:uid="{00000000-0006-0000-0000-0000260B0000}">
      <text>
        <r>
          <rPr>
            <sz val="11"/>
            <color indexed="8"/>
            <rFont val="Helvetica Neue"/>
          </rPr>
          <t>Gairola, Krishan:
Textfeld</t>
        </r>
      </text>
    </comment>
    <comment ref="U221" authorId="2" shapeId="0" xr:uid="{00000000-0006-0000-0000-0000270B0000}">
      <text>
        <r>
          <rPr>
            <sz val="11"/>
            <color indexed="8"/>
            <rFont val="Helvetica Neue"/>
          </rPr>
          <t>Gairola, Krishan:
Textfeld</t>
        </r>
      </text>
    </comment>
    <comment ref="V221" authorId="2" shapeId="0" xr:uid="{00000000-0006-0000-0000-0000280B0000}">
      <text>
        <r>
          <rPr>
            <sz val="11"/>
            <color indexed="8"/>
            <rFont val="Helvetica Neue"/>
          </rPr>
          <t>Gairola, Krishan:
Textfeld</t>
        </r>
      </text>
    </comment>
    <comment ref="W221" authorId="2" shapeId="0" xr:uid="{00000000-0006-0000-0000-0000290B0000}">
      <text>
        <r>
          <rPr>
            <sz val="11"/>
            <color indexed="8"/>
            <rFont val="Helvetica Neue"/>
          </rPr>
          <t>Gairola, Krishan:
Textfeld</t>
        </r>
      </text>
    </comment>
    <comment ref="X221" authorId="2" shapeId="0" xr:uid="{00000000-0006-0000-0000-00002A0B0000}">
      <text>
        <r>
          <rPr>
            <sz val="11"/>
            <color indexed="8"/>
            <rFont val="Helvetica Neue"/>
          </rPr>
          <t>Gairola, Krishan:
Textfeld</t>
        </r>
      </text>
    </comment>
    <comment ref="Y221" authorId="2" shapeId="0" xr:uid="{00000000-0006-0000-0000-00002B0B0000}">
      <text>
        <r>
          <rPr>
            <sz val="11"/>
            <color indexed="8"/>
            <rFont val="Helvetica Neue"/>
          </rPr>
          <t>Gairola, Krishan:
Textfeld</t>
        </r>
      </text>
    </comment>
    <comment ref="Z221" authorId="2" shapeId="0" xr:uid="{00000000-0006-0000-0000-00002C0B0000}">
      <text>
        <r>
          <rPr>
            <sz val="11"/>
            <color indexed="8"/>
            <rFont val="Helvetica Neue"/>
          </rPr>
          <t>Gairola, Krishan:
Textfeld</t>
        </r>
      </text>
    </comment>
    <comment ref="I222" authorId="1" shapeId="0" xr:uid="{00000000-0006-0000-0000-00002D0B0000}">
      <text>
        <r>
          <rPr>
            <sz val="11"/>
            <color indexed="8"/>
            <rFont val="Helvetica Neue"/>
          </rPr>
          <t>von Kleist, Björn:
CO2-Wert</t>
        </r>
      </text>
    </comment>
    <comment ref="J222" authorId="1" shapeId="0" xr:uid="{00000000-0006-0000-0000-00002E0B0000}">
      <text>
        <r>
          <rPr>
            <sz val="11"/>
            <color indexed="8"/>
            <rFont val="Helvetica Neue"/>
          </rPr>
          <t>von Kleist, Björn:
CO2-Wert</t>
        </r>
      </text>
    </comment>
    <comment ref="K222" authorId="1" shapeId="0" xr:uid="{00000000-0006-0000-0000-00002F0B0000}">
      <text>
        <r>
          <rPr>
            <sz val="11"/>
            <color indexed="8"/>
            <rFont val="Helvetica Neue"/>
          </rPr>
          <t>von Kleist, Björn:
CO2-Wert</t>
        </r>
      </text>
    </comment>
    <comment ref="L222" authorId="1" shapeId="0" xr:uid="{00000000-0006-0000-0000-0000300B0000}">
      <text>
        <r>
          <rPr>
            <sz val="11"/>
            <color indexed="8"/>
            <rFont val="Helvetica Neue"/>
          </rPr>
          <t>von Kleist, Björn:
CO2-Wert</t>
        </r>
      </text>
    </comment>
    <comment ref="M222" authorId="1" shapeId="0" xr:uid="{00000000-0006-0000-0000-0000310B0000}">
      <text>
        <r>
          <rPr>
            <sz val="11"/>
            <color indexed="8"/>
            <rFont val="Helvetica Neue"/>
          </rPr>
          <t>von Kleist, Björn:
CO2-Wert</t>
        </r>
      </text>
    </comment>
    <comment ref="N222" authorId="1" shapeId="0" xr:uid="{00000000-0006-0000-0000-0000320B0000}">
      <text>
        <r>
          <rPr>
            <sz val="11"/>
            <color indexed="8"/>
            <rFont val="Helvetica Neue"/>
          </rPr>
          <t>von Kleist, Björn:
CO2-Wert</t>
        </r>
      </text>
    </comment>
    <comment ref="O222" authorId="1" shapeId="0" xr:uid="{00000000-0006-0000-0000-0000330B0000}">
      <text>
        <r>
          <rPr>
            <sz val="11"/>
            <color indexed="8"/>
            <rFont val="Helvetica Neue"/>
          </rPr>
          <t>von Kleist, Björn:
CO2-Wert</t>
        </r>
      </text>
    </comment>
    <comment ref="P222" authorId="1" shapeId="0" xr:uid="{00000000-0006-0000-0000-0000340B0000}">
      <text>
        <r>
          <rPr>
            <sz val="11"/>
            <color indexed="8"/>
            <rFont val="Helvetica Neue"/>
          </rPr>
          <t>von Kleist, Björn:
CO2-Wert</t>
        </r>
      </text>
    </comment>
    <comment ref="Q222" authorId="1" shapeId="0" xr:uid="{00000000-0006-0000-0000-0000350B0000}">
      <text>
        <r>
          <rPr>
            <sz val="11"/>
            <color indexed="8"/>
            <rFont val="Helvetica Neue"/>
          </rPr>
          <t>von Kleist, Björn:
CO2-Wert</t>
        </r>
      </text>
    </comment>
    <comment ref="R222" authorId="1" shapeId="0" xr:uid="{00000000-0006-0000-0000-0000360B0000}">
      <text>
        <r>
          <rPr>
            <sz val="11"/>
            <color indexed="8"/>
            <rFont val="Helvetica Neue"/>
          </rPr>
          <t>von Kleist, Björn:
CO2-Wert</t>
        </r>
      </text>
    </comment>
    <comment ref="S222" authorId="1" shapeId="0" xr:uid="{00000000-0006-0000-0000-0000370B0000}">
      <text>
        <r>
          <rPr>
            <sz val="11"/>
            <color indexed="8"/>
            <rFont val="Helvetica Neue"/>
          </rPr>
          <t>von Kleist, Björn:
CO2-Wert</t>
        </r>
      </text>
    </comment>
    <comment ref="T222" authorId="1" shapeId="0" xr:uid="{00000000-0006-0000-0000-0000380B0000}">
      <text>
        <r>
          <rPr>
            <sz val="11"/>
            <color indexed="8"/>
            <rFont val="Helvetica Neue"/>
          </rPr>
          <t>von Kleist, Björn:
CO2-Wert</t>
        </r>
      </text>
    </comment>
    <comment ref="U222" authorId="1" shapeId="0" xr:uid="{00000000-0006-0000-0000-0000390B0000}">
      <text>
        <r>
          <rPr>
            <sz val="11"/>
            <color indexed="8"/>
            <rFont val="Helvetica Neue"/>
          </rPr>
          <t>von Kleist, Björn:
CO2-Wert</t>
        </r>
      </text>
    </comment>
    <comment ref="V222" authorId="1" shapeId="0" xr:uid="{00000000-0006-0000-0000-00003A0B0000}">
      <text>
        <r>
          <rPr>
            <sz val="11"/>
            <color indexed="8"/>
            <rFont val="Helvetica Neue"/>
          </rPr>
          <t>von Kleist, Björn:
CO2-Wert</t>
        </r>
      </text>
    </comment>
    <comment ref="W222" authorId="1" shapeId="0" xr:uid="{00000000-0006-0000-0000-00003B0B0000}">
      <text>
        <r>
          <rPr>
            <sz val="11"/>
            <color indexed="8"/>
            <rFont val="Helvetica Neue"/>
          </rPr>
          <t>von Kleist, Björn:
CO2-Wert</t>
        </r>
      </text>
    </comment>
    <comment ref="X222" authorId="1" shapeId="0" xr:uid="{00000000-0006-0000-0000-00003C0B0000}">
      <text>
        <r>
          <rPr>
            <sz val="11"/>
            <color indexed="8"/>
            <rFont val="Helvetica Neue"/>
          </rPr>
          <t>von Kleist, Björn:
CO2-Wert</t>
        </r>
      </text>
    </comment>
    <comment ref="Y222" authorId="1" shapeId="0" xr:uid="{00000000-0006-0000-0000-00003D0B0000}">
      <text>
        <r>
          <rPr>
            <sz val="11"/>
            <color indexed="8"/>
            <rFont val="Helvetica Neue"/>
          </rPr>
          <t>von Kleist, Björn:
CO2-Wert</t>
        </r>
      </text>
    </comment>
    <comment ref="Z222" authorId="1" shapeId="0" xr:uid="{00000000-0006-0000-0000-00003E0B0000}">
      <text>
        <r>
          <rPr>
            <sz val="11"/>
            <color indexed="8"/>
            <rFont val="Helvetica Neue"/>
          </rPr>
          <t>von Kleist, Björn:
CO2-Wert</t>
        </r>
      </text>
    </comment>
    <comment ref="I223" authorId="2" shapeId="0" xr:uid="{00000000-0006-0000-0000-00003F0B0000}">
      <text>
        <r>
          <rPr>
            <sz val="11"/>
            <color indexed="8"/>
            <rFont val="Helvetica Neue"/>
          </rPr>
          <t>Gairola, Krishan:
Textfeld</t>
        </r>
      </text>
    </comment>
    <comment ref="J223" authorId="2" shapeId="0" xr:uid="{00000000-0006-0000-0000-0000400B0000}">
      <text>
        <r>
          <rPr>
            <sz val="11"/>
            <color indexed="8"/>
            <rFont val="Helvetica Neue"/>
          </rPr>
          <t>Gairola, Krishan:
Textfeld</t>
        </r>
      </text>
    </comment>
    <comment ref="K223" authorId="2" shapeId="0" xr:uid="{00000000-0006-0000-0000-0000410B0000}">
      <text>
        <r>
          <rPr>
            <sz val="11"/>
            <color indexed="8"/>
            <rFont val="Helvetica Neue"/>
          </rPr>
          <t>Gairola, Krishan:
Textfeld</t>
        </r>
      </text>
    </comment>
    <comment ref="L223" authorId="2" shapeId="0" xr:uid="{00000000-0006-0000-0000-0000420B0000}">
      <text>
        <r>
          <rPr>
            <sz val="11"/>
            <color indexed="8"/>
            <rFont val="Helvetica Neue"/>
          </rPr>
          <t>Gairola, Krishan:
Textfeld</t>
        </r>
      </text>
    </comment>
    <comment ref="M223" authorId="2" shapeId="0" xr:uid="{00000000-0006-0000-0000-0000430B0000}">
      <text>
        <r>
          <rPr>
            <sz val="11"/>
            <color indexed="8"/>
            <rFont val="Helvetica Neue"/>
          </rPr>
          <t>Gairola, Krishan:
Textfeld</t>
        </r>
      </text>
    </comment>
    <comment ref="N223" authorId="2" shapeId="0" xr:uid="{00000000-0006-0000-0000-0000440B0000}">
      <text>
        <r>
          <rPr>
            <sz val="11"/>
            <color indexed="8"/>
            <rFont val="Helvetica Neue"/>
          </rPr>
          <t>Gairola, Krishan:
Textfeld</t>
        </r>
      </text>
    </comment>
    <comment ref="O223" authorId="2" shapeId="0" xr:uid="{00000000-0006-0000-0000-0000450B0000}">
      <text>
        <r>
          <rPr>
            <sz val="11"/>
            <color indexed="8"/>
            <rFont val="Helvetica Neue"/>
          </rPr>
          <t>Gairola, Krishan:
Textfeld</t>
        </r>
      </text>
    </comment>
    <comment ref="P223" authorId="2" shapeId="0" xr:uid="{00000000-0006-0000-0000-0000460B0000}">
      <text>
        <r>
          <rPr>
            <sz val="11"/>
            <color indexed="8"/>
            <rFont val="Helvetica Neue"/>
          </rPr>
          <t>Gairola, Krishan:
Textfeld</t>
        </r>
      </text>
    </comment>
    <comment ref="Q223" authorId="2" shapeId="0" xr:uid="{00000000-0006-0000-0000-0000470B0000}">
      <text>
        <r>
          <rPr>
            <sz val="11"/>
            <color indexed="8"/>
            <rFont val="Helvetica Neue"/>
          </rPr>
          <t>Gairola, Krishan:
Textfeld</t>
        </r>
      </text>
    </comment>
    <comment ref="R223" authorId="2" shapeId="0" xr:uid="{00000000-0006-0000-0000-0000480B0000}">
      <text>
        <r>
          <rPr>
            <sz val="11"/>
            <color indexed="8"/>
            <rFont val="Helvetica Neue"/>
          </rPr>
          <t>Gairola, Krishan:
Textfeld</t>
        </r>
      </text>
    </comment>
    <comment ref="S223" authorId="2" shapeId="0" xr:uid="{00000000-0006-0000-0000-0000490B0000}">
      <text>
        <r>
          <rPr>
            <sz val="11"/>
            <color indexed="8"/>
            <rFont val="Helvetica Neue"/>
          </rPr>
          <t>Gairola, Krishan:
Textfeld</t>
        </r>
      </text>
    </comment>
    <comment ref="T223" authorId="2" shapeId="0" xr:uid="{00000000-0006-0000-0000-00004A0B0000}">
      <text>
        <r>
          <rPr>
            <sz val="11"/>
            <color indexed="8"/>
            <rFont val="Helvetica Neue"/>
          </rPr>
          <t>Gairola, Krishan:
Textfeld</t>
        </r>
      </text>
    </comment>
    <comment ref="U223" authorId="2" shapeId="0" xr:uid="{00000000-0006-0000-0000-00004B0B0000}">
      <text>
        <r>
          <rPr>
            <sz val="11"/>
            <color indexed="8"/>
            <rFont val="Helvetica Neue"/>
          </rPr>
          <t>Gairola, Krishan:
Textfeld</t>
        </r>
      </text>
    </comment>
    <comment ref="V223" authorId="2" shapeId="0" xr:uid="{00000000-0006-0000-0000-00004C0B0000}">
      <text>
        <r>
          <rPr>
            <sz val="11"/>
            <color indexed="8"/>
            <rFont val="Helvetica Neue"/>
          </rPr>
          <t>Gairola, Krishan:
Textfeld</t>
        </r>
      </text>
    </comment>
    <comment ref="W223" authorId="2" shapeId="0" xr:uid="{00000000-0006-0000-0000-00004D0B0000}">
      <text>
        <r>
          <rPr>
            <sz val="11"/>
            <color indexed="8"/>
            <rFont val="Helvetica Neue"/>
          </rPr>
          <t>Gairola, Krishan:
Textfeld</t>
        </r>
      </text>
    </comment>
    <comment ref="X223" authorId="2" shapeId="0" xr:uid="{00000000-0006-0000-0000-00004E0B0000}">
      <text>
        <r>
          <rPr>
            <sz val="11"/>
            <color indexed="8"/>
            <rFont val="Helvetica Neue"/>
          </rPr>
          <t>Gairola, Krishan:
Textfeld</t>
        </r>
      </text>
    </comment>
    <comment ref="Y223" authorId="2" shapeId="0" xr:uid="{00000000-0006-0000-0000-00004F0B0000}">
      <text>
        <r>
          <rPr>
            <sz val="11"/>
            <color indexed="8"/>
            <rFont val="Helvetica Neue"/>
          </rPr>
          <t>Gairola, Krishan:
Textfeld</t>
        </r>
      </text>
    </comment>
    <comment ref="Z223" authorId="2" shapeId="0" xr:uid="{00000000-0006-0000-0000-0000500B0000}">
      <text>
        <r>
          <rPr>
            <sz val="11"/>
            <color indexed="8"/>
            <rFont val="Helvetica Neue"/>
          </rPr>
          <t>Gairola, Krishan:
Textfeld</t>
        </r>
      </text>
    </comment>
    <comment ref="I224" authorId="1" shapeId="0" xr:uid="{00000000-0006-0000-0000-0000510B0000}">
      <text>
        <r>
          <rPr>
            <sz val="11"/>
            <color indexed="8"/>
            <rFont val="Helvetica Neue"/>
          </rPr>
          <t>von Kleist, Björn:
CO2-Wert</t>
        </r>
      </text>
    </comment>
    <comment ref="J224" authorId="1" shapeId="0" xr:uid="{00000000-0006-0000-0000-0000520B0000}">
      <text>
        <r>
          <rPr>
            <sz val="11"/>
            <color indexed="8"/>
            <rFont val="Helvetica Neue"/>
          </rPr>
          <t>von Kleist, Björn:
CO2-Wert</t>
        </r>
      </text>
    </comment>
    <comment ref="K224" authorId="1" shapeId="0" xr:uid="{00000000-0006-0000-0000-0000530B0000}">
      <text>
        <r>
          <rPr>
            <sz val="11"/>
            <color indexed="8"/>
            <rFont val="Helvetica Neue"/>
          </rPr>
          <t>von Kleist, Björn:
CO2-Wert</t>
        </r>
      </text>
    </comment>
    <comment ref="L224" authorId="1" shapeId="0" xr:uid="{00000000-0006-0000-0000-0000540B0000}">
      <text>
        <r>
          <rPr>
            <sz val="11"/>
            <color indexed="8"/>
            <rFont val="Helvetica Neue"/>
          </rPr>
          <t>von Kleist, Björn:
CO2-Wert</t>
        </r>
      </text>
    </comment>
    <comment ref="M224" authorId="1" shapeId="0" xr:uid="{00000000-0006-0000-0000-0000550B0000}">
      <text>
        <r>
          <rPr>
            <sz val="11"/>
            <color indexed="8"/>
            <rFont val="Helvetica Neue"/>
          </rPr>
          <t>von Kleist, Björn:
CO2-Wert</t>
        </r>
      </text>
    </comment>
    <comment ref="N224" authorId="1" shapeId="0" xr:uid="{00000000-0006-0000-0000-0000560B0000}">
      <text>
        <r>
          <rPr>
            <sz val="11"/>
            <color indexed="8"/>
            <rFont val="Helvetica Neue"/>
          </rPr>
          <t>von Kleist, Björn:
CO2-Wert</t>
        </r>
      </text>
    </comment>
    <comment ref="O224" authorId="1" shapeId="0" xr:uid="{00000000-0006-0000-0000-0000570B0000}">
      <text>
        <r>
          <rPr>
            <sz val="11"/>
            <color indexed="8"/>
            <rFont val="Helvetica Neue"/>
          </rPr>
          <t>von Kleist, Björn:
CO2-Wert</t>
        </r>
      </text>
    </comment>
    <comment ref="P224" authorId="1" shapeId="0" xr:uid="{00000000-0006-0000-0000-0000580B0000}">
      <text>
        <r>
          <rPr>
            <sz val="11"/>
            <color indexed="8"/>
            <rFont val="Helvetica Neue"/>
          </rPr>
          <t>von Kleist, Björn:
CO2-Wert</t>
        </r>
      </text>
    </comment>
    <comment ref="Q224" authorId="1" shapeId="0" xr:uid="{00000000-0006-0000-0000-0000590B0000}">
      <text>
        <r>
          <rPr>
            <sz val="11"/>
            <color indexed="8"/>
            <rFont val="Helvetica Neue"/>
          </rPr>
          <t>von Kleist, Björn:
CO2-Wert</t>
        </r>
      </text>
    </comment>
    <comment ref="R224" authorId="1" shapeId="0" xr:uid="{00000000-0006-0000-0000-00005A0B0000}">
      <text>
        <r>
          <rPr>
            <sz val="11"/>
            <color indexed="8"/>
            <rFont val="Helvetica Neue"/>
          </rPr>
          <t>von Kleist, Björn:
CO2-Wert</t>
        </r>
      </text>
    </comment>
    <comment ref="S224" authorId="1" shapeId="0" xr:uid="{00000000-0006-0000-0000-00005B0B0000}">
      <text>
        <r>
          <rPr>
            <sz val="11"/>
            <color indexed="8"/>
            <rFont val="Helvetica Neue"/>
          </rPr>
          <t>von Kleist, Björn:
CO2-Wert</t>
        </r>
      </text>
    </comment>
    <comment ref="T224" authorId="1" shapeId="0" xr:uid="{00000000-0006-0000-0000-00005C0B0000}">
      <text>
        <r>
          <rPr>
            <sz val="11"/>
            <color indexed="8"/>
            <rFont val="Helvetica Neue"/>
          </rPr>
          <t>von Kleist, Björn:
CO2-Wert</t>
        </r>
      </text>
    </comment>
    <comment ref="U224" authorId="1" shapeId="0" xr:uid="{00000000-0006-0000-0000-00005D0B0000}">
      <text>
        <r>
          <rPr>
            <sz val="11"/>
            <color indexed="8"/>
            <rFont val="Helvetica Neue"/>
          </rPr>
          <t>von Kleist, Björn:
CO2-Wert</t>
        </r>
      </text>
    </comment>
    <comment ref="V224" authorId="1" shapeId="0" xr:uid="{00000000-0006-0000-0000-00005E0B0000}">
      <text>
        <r>
          <rPr>
            <sz val="11"/>
            <color indexed="8"/>
            <rFont val="Helvetica Neue"/>
          </rPr>
          <t>von Kleist, Björn:
CO2-Wert</t>
        </r>
      </text>
    </comment>
    <comment ref="W224" authorId="1" shapeId="0" xr:uid="{00000000-0006-0000-0000-00005F0B0000}">
      <text>
        <r>
          <rPr>
            <sz val="11"/>
            <color indexed="8"/>
            <rFont val="Helvetica Neue"/>
          </rPr>
          <t>von Kleist, Björn:
CO2-Wert</t>
        </r>
      </text>
    </comment>
    <comment ref="X224" authorId="1" shapeId="0" xr:uid="{00000000-0006-0000-0000-0000600B0000}">
      <text>
        <r>
          <rPr>
            <sz val="11"/>
            <color indexed="8"/>
            <rFont val="Helvetica Neue"/>
          </rPr>
          <t>von Kleist, Björn:
CO2-Wert</t>
        </r>
      </text>
    </comment>
    <comment ref="Y224" authorId="1" shapeId="0" xr:uid="{00000000-0006-0000-0000-0000610B0000}">
      <text>
        <r>
          <rPr>
            <sz val="11"/>
            <color indexed="8"/>
            <rFont val="Helvetica Neue"/>
          </rPr>
          <t>von Kleist, Björn:
CO2-Wert</t>
        </r>
      </text>
    </comment>
    <comment ref="Z224" authorId="1" shapeId="0" xr:uid="{00000000-0006-0000-0000-0000620B0000}">
      <text>
        <r>
          <rPr>
            <sz val="11"/>
            <color indexed="8"/>
            <rFont val="Helvetica Neue"/>
          </rPr>
          <t>von Kleist, Björn:
CO2-Wert</t>
        </r>
      </text>
    </comment>
    <comment ref="I225" authorId="2" shapeId="0" xr:uid="{00000000-0006-0000-0000-0000630B0000}">
      <text>
        <r>
          <rPr>
            <sz val="11"/>
            <color indexed="8"/>
            <rFont val="Helvetica Neue"/>
          </rPr>
          <t>Gairola, Krishan:
Textfeld</t>
        </r>
      </text>
    </comment>
    <comment ref="J225" authorId="2" shapeId="0" xr:uid="{00000000-0006-0000-0000-0000640B0000}">
      <text>
        <r>
          <rPr>
            <sz val="11"/>
            <color indexed="8"/>
            <rFont val="Helvetica Neue"/>
          </rPr>
          <t>Gairola, Krishan:
Textfeld</t>
        </r>
      </text>
    </comment>
    <comment ref="K225" authorId="2" shapeId="0" xr:uid="{00000000-0006-0000-0000-0000650B0000}">
      <text>
        <r>
          <rPr>
            <sz val="11"/>
            <color indexed="8"/>
            <rFont val="Helvetica Neue"/>
          </rPr>
          <t>Gairola, Krishan:
Textfeld</t>
        </r>
      </text>
    </comment>
    <comment ref="L225" authorId="2" shapeId="0" xr:uid="{00000000-0006-0000-0000-0000660B0000}">
      <text>
        <r>
          <rPr>
            <sz val="11"/>
            <color indexed="8"/>
            <rFont val="Helvetica Neue"/>
          </rPr>
          <t>Gairola, Krishan:
Textfeld</t>
        </r>
      </text>
    </comment>
    <comment ref="M225" authorId="2" shapeId="0" xr:uid="{00000000-0006-0000-0000-0000670B0000}">
      <text>
        <r>
          <rPr>
            <sz val="11"/>
            <color indexed="8"/>
            <rFont val="Helvetica Neue"/>
          </rPr>
          <t>Gairola, Krishan:
Textfeld</t>
        </r>
      </text>
    </comment>
    <comment ref="N225" authorId="2" shapeId="0" xr:uid="{00000000-0006-0000-0000-0000680B0000}">
      <text>
        <r>
          <rPr>
            <sz val="11"/>
            <color indexed="8"/>
            <rFont val="Helvetica Neue"/>
          </rPr>
          <t>Gairola, Krishan:
Textfeld</t>
        </r>
      </text>
    </comment>
    <comment ref="O225" authorId="2" shapeId="0" xr:uid="{00000000-0006-0000-0000-0000690B0000}">
      <text>
        <r>
          <rPr>
            <sz val="11"/>
            <color indexed="8"/>
            <rFont val="Helvetica Neue"/>
          </rPr>
          <t>Gairola, Krishan:
Textfeld</t>
        </r>
      </text>
    </comment>
    <comment ref="P225" authorId="2" shapeId="0" xr:uid="{00000000-0006-0000-0000-00006A0B0000}">
      <text>
        <r>
          <rPr>
            <sz val="11"/>
            <color indexed="8"/>
            <rFont val="Helvetica Neue"/>
          </rPr>
          <t>Gairola, Krishan:
Textfeld</t>
        </r>
      </text>
    </comment>
    <comment ref="Q225" authorId="2" shapeId="0" xr:uid="{00000000-0006-0000-0000-00006B0B0000}">
      <text>
        <r>
          <rPr>
            <sz val="11"/>
            <color indexed="8"/>
            <rFont val="Helvetica Neue"/>
          </rPr>
          <t>Gairola, Krishan:
Textfeld</t>
        </r>
      </text>
    </comment>
    <comment ref="R225" authorId="2" shapeId="0" xr:uid="{00000000-0006-0000-0000-00006C0B0000}">
      <text>
        <r>
          <rPr>
            <sz val="11"/>
            <color indexed="8"/>
            <rFont val="Helvetica Neue"/>
          </rPr>
          <t>Gairola, Krishan:
Textfeld</t>
        </r>
      </text>
    </comment>
    <comment ref="S225" authorId="2" shapeId="0" xr:uid="{00000000-0006-0000-0000-00006D0B0000}">
      <text>
        <r>
          <rPr>
            <sz val="11"/>
            <color indexed="8"/>
            <rFont val="Helvetica Neue"/>
          </rPr>
          <t>Gairola, Krishan:
Textfeld</t>
        </r>
      </text>
    </comment>
    <comment ref="T225" authorId="2" shapeId="0" xr:uid="{00000000-0006-0000-0000-00006E0B0000}">
      <text>
        <r>
          <rPr>
            <sz val="11"/>
            <color indexed="8"/>
            <rFont val="Helvetica Neue"/>
          </rPr>
          <t>Gairola, Krishan:
Textfeld</t>
        </r>
      </text>
    </comment>
    <comment ref="U225" authorId="2" shapeId="0" xr:uid="{00000000-0006-0000-0000-00006F0B0000}">
      <text>
        <r>
          <rPr>
            <sz val="11"/>
            <color indexed="8"/>
            <rFont val="Helvetica Neue"/>
          </rPr>
          <t>Gairola, Krishan:
Textfeld</t>
        </r>
      </text>
    </comment>
    <comment ref="V225" authorId="2" shapeId="0" xr:uid="{00000000-0006-0000-0000-0000700B0000}">
      <text>
        <r>
          <rPr>
            <sz val="11"/>
            <color indexed="8"/>
            <rFont val="Helvetica Neue"/>
          </rPr>
          <t>Gairola, Krishan:
Textfeld</t>
        </r>
      </text>
    </comment>
    <comment ref="W225" authorId="2" shapeId="0" xr:uid="{00000000-0006-0000-0000-0000710B0000}">
      <text>
        <r>
          <rPr>
            <sz val="11"/>
            <color indexed="8"/>
            <rFont val="Helvetica Neue"/>
          </rPr>
          <t>Gairola, Krishan:
Textfeld</t>
        </r>
      </text>
    </comment>
    <comment ref="X225" authorId="2" shapeId="0" xr:uid="{00000000-0006-0000-0000-0000720B0000}">
      <text>
        <r>
          <rPr>
            <sz val="11"/>
            <color indexed="8"/>
            <rFont val="Helvetica Neue"/>
          </rPr>
          <t>Gairola, Krishan:
Textfeld</t>
        </r>
      </text>
    </comment>
    <comment ref="Y225" authorId="2" shapeId="0" xr:uid="{00000000-0006-0000-0000-0000730B0000}">
      <text>
        <r>
          <rPr>
            <sz val="11"/>
            <color indexed="8"/>
            <rFont val="Helvetica Neue"/>
          </rPr>
          <t>Gairola, Krishan:
Textfeld</t>
        </r>
      </text>
    </comment>
    <comment ref="Z225" authorId="2" shapeId="0" xr:uid="{00000000-0006-0000-0000-0000740B0000}">
      <text>
        <r>
          <rPr>
            <sz val="11"/>
            <color indexed="8"/>
            <rFont val="Helvetica Neue"/>
          </rPr>
          <t>Gairola, Krishan:
Textfeld</t>
        </r>
      </text>
    </comment>
    <comment ref="I226" authorId="1" shapeId="0" xr:uid="{00000000-0006-0000-0000-0000750B0000}">
      <text>
        <r>
          <rPr>
            <sz val="11"/>
            <color indexed="8"/>
            <rFont val="Helvetica Neue"/>
          </rPr>
          <t>von Kleist, Björn:
CO2-Wert</t>
        </r>
      </text>
    </comment>
    <comment ref="J226" authorId="1" shapeId="0" xr:uid="{00000000-0006-0000-0000-0000760B0000}">
      <text>
        <r>
          <rPr>
            <sz val="11"/>
            <color indexed="8"/>
            <rFont val="Helvetica Neue"/>
          </rPr>
          <t>von Kleist, Björn:
CO2-Wert</t>
        </r>
      </text>
    </comment>
    <comment ref="K226" authorId="1" shapeId="0" xr:uid="{00000000-0006-0000-0000-0000770B0000}">
      <text>
        <r>
          <rPr>
            <sz val="11"/>
            <color indexed="8"/>
            <rFont val="Helvetica Neue"/>
          </rPr>
          <t>von Kleist, Björn:
CO2-Wert</t>
        </r>
      </text>
    </comment>
    <comment ref="L226" authorId="1" shapeId="0" xr:uid="{00000000-0006-0000-0000-0000780B0000}">
      <text>
        <r>
          <rPr>
            <sz val="11"/>
            <color indexed="8"/>
            <rFont val="Helvetica Neue"/>
          </rPr>
          <t>von Kleist, Björn:
CO2-Wert</t>
        </r>
      </text>
    </comment>
    <comment ref="M226" authorId="1" shapeId="0" xr:uid="{00000000-0006-0000-0000-0000790B0000}">
      <text>
        <r>
          <rPr>
            <sz val="11"/>
            <color indexed="8"/>
            <rFont val="Helvetica Neue"/>
          </rPr>
          <t>von Kleist, Björn:
CO2-Wert</t>
        </r>
      </text>
    </comment>
    <comment ref="N226" authorId="1" shapeId="0" xr:uid="{00000000-0006-0000-0000-00007A0B0000}">
      <text>
        <r>
          <rPr>
            <sz val="11"/>
            <color indexed="8"/>
            <rFont val="Helvetica Neue"/>
          </rPr>
          <t>von Kleist, Björn:
CO2-Wert</t>
        </r>
      </text>
    </comment>
    <comment ref="O226" authorId="1" shapeId="0" xr:uid="{00000000-0006-0000-0000-00007B0B0000}">
      <text>
        <r>
          <rPr>
            <sz val="11"/>
            <color indexed="8"/>
            <rFont val="Helvetica Neue"/>
          </rPr>
          <t>von Kleist, Björn:
CO2-Wert</t>
        </r>
      </text>
    </comment>
    <comment ref="P226" authorId="1" shapeId="0" xr:uid="{00000000-0006-0000-0000-00007C0B0000}">
      <text>
        <r>
          <rPr>
            <sz val="11"/>
            <color indexed="8"/>
            <rFont val="Helvetica Neue"/>
          </rPr>
          <t>von Kleist, Björn:
CO2-Wert</t>
        </r>
      </text>
    </comment>
    <comment ref="Q226" authorId="1" shapeId="0" xr:uid="{00000000-0006-0000-0000-00007D0B0000}">
      <text>
        <r>
          <rPr>
            <sz val="11"/>
            <color indexed="8"/>
            <rFont val="Helvetica Neue"/>
          </rPr>
          <t>von Kleist, Björn:
CO2-Wert</t>
        </r>
      </text>
    </comment>
    <comment ref="R226" authorId="1" shapeId="0" xr:uid="{00000000-0006-0000-0000-00007E0B0000}">
      <text>
        <r>
          <rPr>
            <sz val="11"/>
            <color indexed="8"/>
            <rFont val="Helvetica Neue"/>
          </rPr>
          <t>von Kleist, Björn:
CO2-Wert</t>
        </r>
      </text>
    </comment>
    <comment ref="S226" authorId="1" shapeId="0" xr:uid="{00000000-0006-0000-0000-00007F0B0000}">
      <text>
        <r>
          <rPr>
            <sz val="11"/>
            <color indexed="8"/>
            <rFont val="Helvetica Neue"/>
          </rPr>
          <t>von Kleist, Björn:
CO2-Wert</t>
        </r>
      </text>
    </comment>
    <comment ref="T226" authorId="1" shapeId="0" xr:uid="{00000000-0006-0000-0000-0000800B0000}">
      <text>
        <r>
          <rPr>
            <sz val="11"/>
            <color indexed="8"/>
            <rFont val="Helvetica Neue"/>
          </rPr>
          <t>von Kleist, Björn:
CO2-Wert</t>
        </r>
      </text>
    </comment>
    <comment ref="U226" authorId="1" shapeId="0" xr:uid="{00000000-0006-0000-0000-0000810B0000}">
      <text>
        <r>
          <rPr>
            <sz val="11"/>
            <color indexed="8"/>
            <rFont val="Helvetica Neue"/>
          </rPr>
          <t>von Kleist, Björn:
CO2-Wert</t>
        </r>
      </text>
    </comment>
    <comment ref="V226" authorId="1" shapeId="0" xr:uid="{00000000-0006-0000-0000-0000820B0000}">
      <text>
        <r>
          <rPr>
            <sz val="11"/>
            <color indexed="8"/>
            <rFont val="Helvetica Neue"/>
          </rPr>
          <t>von Kleist, Björn:
CO2-Wert</t>
        </r>
      </text>
    </comment>
    <comment ref="W226" authorId="1" shapeId="0" xr:uid="{00000000-0006-0000-0000-0000830B0000}">
      <text>
        <r>
          <rPr>
            <sz val="11"/>
            <color indexed="8"/>
            <rFont val="Helvetica Neue"/>
          </rPr>
          <t>von Kleist, Björn:
CO2-Wert</t>
        </r>
      </text>
    </comment>
    <comment ref="X226" authorId="1" shapeId="0" xr:uid="{00000000-0006-0000-0000-0000840B0000}">
      <text>
        <r>
          <rPr>
            <sz val="11"/>
            <color indexed="8"/>
            <rFont val="Helvetica Neue"/>
          </rPr>
          <t>von Kleist, Björn:
CO2-Wert</t>
        </r>
      </text>
    </comment>
    <comment ref="Y226" authorId="1" shapeId="0" xr:uid="{00000000-0006-0000-0000-0000850B0000}">
      <text>
        <r>
          <rPr>
            <sz val="11"/>
            <color indexed="8"/>
            <rFont val="Helvetica Neue"/>
          </rPr>
          <t>von Kleist, Björn:
CO2-Wert</t>
        </r>
      </text>
    </comment>
    <comment ref="Z226" authorId="1" shapeId="0" xr:uid="{00000000-0006-0000-0000-0000860B0000}">
      <text>
        <r>
          <rPr>
            <sz val="11"/>
            <color indexed="8"/>
            <rFont val="Helvetica Neue"/>
          </rPr>
          <t>von Kleist, Björn:
CO2-Wert</t>
        </r>
      </text>
    </comment>
    <comment ref="I227" authorId="2" shapeId="0" xr:uid="{00000000-0006-0000-0000-0000870B0000}">
      <text>
        <r>
          <rPr>
            <sz val="11"/>
            <color indexed="8"/>
            <rFont val="Helvetica Neue"/>
          </rPr>
          <t>Gairola, Krishan:
Textfeld</t>
        </r>
      </text>
    </comment>
    <comment ref="J227" authorId="2" shapeId="0" xr:uid="{00000000-0006-0000-0000-0000880B0000}">
      <text>
        <r>
          <rPr>
            <sz val="11"/>
            <color indexed="8"/>
            <rFont val="Helvetica Neue"/>
          </rPr>
          <t>Gairola, Krishan:
Textfeld</t>
        </r>
      </text>
    </comment>
    <comment ref="K227" authorId="2" shapeId="0" xr:uid="{00000000-0006-0000-0000-0000890B0000}">
      <text>
        <r>
          <rPr>
            <sz val="11"/>
            <color indexed="8"/>
            <rFont val="Helvetica Neue"/>
          </rPr>
          <t>Gairola, Krishan:
Textfeld</t>
        </r>
      </text>
    </comment>
    <comment ref="L227" authorId="2" shapeId="0" xr:uid="{00000000-0006-0000-0000-00008A0B0000}">
      <text>
        <r>
          <rPr>
            <sz val="11"/>
            <color indexed="8"/>
            <rFont val="Helvetica Neue"/>
          </rPr>
          <t>Gairola, Krishan:
Textfeld</t>
        </r>
      </text>
    </comment>
    <comment ref="M227" authorId="2" shapeId="0" xr:uid="{00000000-0006-0000-0000-00008B0B0000}">
      <text>
        <r>
          <rPr>
            <sz val="11"/>
            <color indexed="8"/>
            <rFont val="Helvetica Neue"/>
          </rPr>
          <t>Gairola, Krishan:
Textfeld</t>
        </r>
      </text>
    </comment>
    <comment ref="N227" authorId="2" shapeId="0" xr:uid="{00000000-0006-0000-0000-00008C0B0000}">
      <text>
        <r>
          <rPr>
            <sz val="11"/>
            <color indexed="8"/>
            <rFont val="Helvetica Neue"/>
          </rPr>
          <t>Gairola, Krishan:
Textfeld</t>
        </r>
      </text>
    </comment>
    <comment ref="O227" authorId="2" shapeId="0" xr:uid="{00000000-0006-0000-0000-00008D0B0000}">
      <text>
        <r>
          <rPr>
            <sz val="11"/>
            <color indexed="8"/>
            <rFont val="Helvetica Neue"/>
          </rPr>
          <t>Gairola, Krishan:
Textfeld</t>
        </r>
      </text>
    </comment>
    <comment ref="P227" authorId="2" shapeId="0" xr:uid="{00000000-0006-0000-0000-00008E0B0000}">
      <text>
        <r>
          <rPr>
            <sz val="11"/>
            <color indexed="8"/>
            <rFont val="Helvetica Neue"/>
          </rPr>
          <t>Gairola, Krishan:
Textfeld</t>
        </r>
      </text>
    </comment>
    <comment ref="Q227" authorId="2" shapeId="0" xr:uid="{00000000-0006-0000-0000-00008F0B0000}">
      <text>
        <r>
          <rPr>
            <sz val="11"/>
            <color indexed="8"/>
            <rFont val="Helvetica Neue"/>
          </rPr>
          <t>Gairola, Krishan:
Textfeld</t>
        </r>
      </text>
    </comment>
    <comment ref="R227" authorId="2" shapeId="0" xr:uid="{00000000-0006-0000-0000-0000900B0000}">
      <text>
        <r>
          <rPr>
            <sz val="11"/>
            <color indexed="8"/>
            <rFont val="Helvetica Neue"/>
          </rPr>
          <t>Gairola, Krishan:
Textfeld</t>
        </r>
      </text>
    </comment>
    <comment ref="S227" authorId="2" shapeId="0" xr:uid="{00000000-0006-0000-0000-0000910B0000}">
      <text>
        <r>
          <rPr>
            <sz val="11"/>
            <color indexed="8"/>
            <rFont val="Helvetica Neue"/>
          </rPr>
          <t>Gairola, Krishan:
Textfeld</t>
        </r>
      </text>
    </comment>
    <comment ref="T227" authorId="2" shapeId="0" xr:uid="{00000000-0006-0000-0000-0000920B0000}">
      <text>
        <r>
          <rPr>
            <sz val="11"/>
            <color indexed="8"/>
            <rFont val="Helvetica Neue"/>
          </rPr>
          <t>Gairola, Krishan:
Textfeld</t>
        </r>
      </text>
    </comment>
    <comment ref="U227" authorId="2" shapeId="0" xr:uid="{00000000-0006-0000-0000-0000930B0000}">
      <text>
        <r>
          <rPr>
            <sz val="11"/>
            <color indexed="8"/>
            <rFont val="Helvetica Neue"/>
          </rPr>
          <t>Gairola, Krishan:
Textfeld</t>
        </r>
      </text>
    </comment>
    <comment ref="V227" authorId="2" shapeId="0" xr:uid="{00000000-0006-0000-0000-0000940B0000}">
      <text>
        <r>
          <rPr>
            <sz val="11"/>
            <color indexed="8"/>
            <rFont val="Helvetica Neue"/>
          </rPr>
          <t>Gairola, Krishan:
Textfeld</t>
        </r>
      </text>
    </comment>
    <comment ref="W227" authorId="2" shapeId="0" xr:uid="{00000000-0006-0000-0000-0000950B0000}">
      <text>
        <r>
          <rPr>
            <sz val="11"/>
            <color indexed="8"/>
            <rFont val="Helvetica Neue"/>
          </rPr>
          <t>Gairola, Krishan:
Textfeld</t>
        </r>
      </text>
    </comment>
    <comment ref="X227" authorId="2" shapeId="0" xr:uid="{00000000-0006-0000-0000-0000960B0000}">
      <text>
        <r>
          <rPr>
            <sz val="11"/>
            <color indexed="8"/>
            <rFont val="Helvetica Neue"/>
          </rPr>
          <t>Gairola, Krishan:
Textfeld</t>
        </r>
      </text>
    </comment>
    <comment ref="Y227" authorId="2" shapeId="0" xr:uid="{00000000-0006-0000-0000-0000970B0000}">
      <text>
        <r>
          <rPr>
            <sz val="11"/>
            <color indexed="8"/>
            <rFont val="Helvetica Neue"/>
          </rPr>
          <t>Gairola, Krishan:
Textfeld</t>
        </r>
      </text>
    </comment>
    <comment ref="Z227" authorId="2" shapeId="0" xr:uid="{00000000-0006-0000-0000-0000980B0000}">
      <text>
        <r>
          <rPr>
            <sz val="11"/>
            <color indexed="8"/>
            <rFont val="Helvetica Neue"/>
          </rPr>
          <t>Gairola, Krishan:
Textfeld</t>
        </r>
      </text>
    </comment>
    <comment ref="I228" authorId="1" shapeId="0" xr:uid="{00000000-0006-0000-0000-0000990B0000}">
      <text>
        <r>
          <rPr>
            <sz val="11"/>
            <color indexed="8"/>
            <rFont val="Helvetica Neue"/>
          </rPr>
          <t>von Kleist, Björn:
CO2-Wert</t>
        </r>
      </text>
    </comment>
    <comment ref="J228" authorId="1" shapeId="0" xr:uid="{00000000-0006-0000-0000-00009A0B0000}">
      <text>
        <r>
          <rPr>
            <sz val="11"/>
            <color indexed="8"/>
            <rFont val="Helvetica Neue"/>
          </rPr>
          <t>von Kleist, Björn:
CO2-Wert</t>
        </r>
      </text>
    </comment>
    <comment ref="K228" authorId="1" shapeId="0" xr:uid="{00000000-0006-0000-0000-00009B0B0000}">
      <text>
        <r>
          <rPr>
            <sz val="11"/>
            <color indexed="8"/>
            <rFont val="Helvetica Neue"/>
          </rPr>
          <t>von Kleist, Björn:
CO2-Wert</t>
        </r>
      </text>
    </comment>
    <comment ref="L228" authorId="1" shapeId="0" xr:uid="{00000000-0006-0000-0000-00009C0B0000}">
      <text>
        <r>
          <rPr>
            <sz val="11"/>
            <color indexed="8"/>
            <rFont val="Helvetica Neue"/>
          </rPr>
          <t>von Kleist, Björn:
CO2-Wert</t>
        </r>
      </text>
    </comment>
    <comment ref="M228" authorId="1" shapeId="0" xr:uid="{00000000-0006-0000-0000-00009D0B0000}">
      <text>
        <r>
          <rPr>
            <sz val="11"/>
            <color indexed="8"/>
            <rFont val="Helvetica Neue"/>
          </rPr>
          <t>von Kleist, Björn:
CO2-Wert</t>
        </r>
      </text>
    </comment>
    <comment ref="N228" authorId="1" shapeId="0" xr:uid="{00000000-0006-0000-0000-00009E0B0000}">
      <text>
        <r>
          <rPr>
            <sz val="11"/>
            <color indexed="8"/>
            <rFont val="Helvetica Neue"/>
          </rPr>
          <t>von Kleist, Björn:
CO2-Wert</t>
        </r>
      </text>
    </comment>
    <comment ref="O228" authorId="1" shapeId="0" xr:uid="{00000000-0006-0000-0000-00009F0B0000}">
      <text>
        <r>
          <rPr>
            <sz val="11"/>
            <color indexed="8"/>
            <rFont val="Helvetica Neue"/>
          </rPr>
          <t>von Kleist, Björn:
CO2-Wert</t>
        </r>
      </text>
    </comment>
    <comment ref="P228" authorId="1" shapeId="0" xr:uid="{00000000-0006-0000-0000-0000A00B0000}">
      <text>
        <r>
          <rPr>
            <sz val="11"/>
            <color indexed="8"/>
            <rFont val="Helvetica Neue"/>
          </rPr>
          <t>von Kleist, Björn:
CO2-Wert</t>
        </r>
      </text>
    </comment>
    <comment ref="Q228" authorId="1" shapeId="0" xr:uid="{00000000-0006-0000-0000-0000A10B0000}">
      <text>
        <r>
          <rPr>
            <sz val="11"/>
            <color indexed="8"/>
            <rFont val="Helvetica Neue"/>
          </rPr>
          <t>von Kleist, Björn:
CO2-Wert</t>
        </r>
      </text>
    </comment>
    <comment ref="R228" authorId="1" shapeId="0" xr:uid="{00000000-0006-0000-0000-0000A20B0000}">
      <text>
        <r>
          <rPr>
            <sz val="11"/>
            <color indexed="8"/>
            <rFont val="Helvetica Neue"/>
          </rPr>
          <t>von Kleist, Björn:
CO2-Wert</t>
        </r>
      </text>
    </comment>
    <comment ref="S228" authorId="1" shapeId="0" xr:uid="{00000000-0006-0000-0000-0000A30B0000}">
      <text>
        <r>
          <rPr>
            <sz val="11"/>
            <color indexed="8"/>
            <rFont val="Helvetica Neue"/>
          </rPr>
          <t>von Kleist, Björn:
CO2-Wert</t>
        </r>
      </text>
    </comment>
    <comment ref="T228" authorId="1" shapeId="0" xr:uid="{00000000-0006-0000-0000-0000A40B0000}">
      <text>
        <r>
          <rPr>
            <sz val="11"/>
            <color indexed="8"/>
            <rFont val="Helvetica Neue"/>
          </rPr>
          <t>von Kleist, Björn:
CO2-Wert</t>
        </r>
      </text>
    </comment>
    <comment ref="U228" authorId="1" shapeId="0" xr:uid="{00000000-0006-0000-0000-0000A50B0000}">
      <text>
        <r>
          <rPr>
            <sz val="11"/>
            <color indexed="8"/>
            <rFont val="Helvetica Neue"/>
          </rPr>
          <t>von Kleist, Björn:
CO2-Wert</t>
        </r>
      </text>
    </comment>
    <comment ref="V228" authorId="1" shapeId="0" xr:uid="{00000000-0006-0000-0000-0000A60B0000}">
      <text>
        <r>
          <rPr>
            <sz val="11"/>
            <color indexed="8"/>
            <rFont val="Helvetica Neue"/>
          </rPr>
          <t>von Kleist, Björn:
CO2-Wert</t>
        </r>
      </text>
    </comment>
    <comment ref="W228" authorId="1" shapeId="0" xr:uid="{00000000-0006-0000-0000-0000A70B0000}">
      <text>
        <r>
          <rPr>
            <sz val="11"/>
            <color indexed="8"/>
            <rFont val="Helvetica Neue"/>
          </rPr>
          <t>von Kleist, Björn:
CO2-Wert</t>
        </r>
      </text>
    </comment>
    <comment ref="X228" authorId="1" shapeId="0" xr:uid="{00000000-0006-0000-0000-0000A80B0000}">
      <text>
        <r>
          <rPr>
            <sz val="11"/>
            <color indexed="8"/>
            <rFont val="Helvetica Neue"/>
          </rPr>
          <t>von Kleist, Björn:
CO2-Wert</t>
        </r>
      </text>
    </comment>
    <comment ref="Y228" authorId="1" shapeId="0" xr:uid="{00000000-0006-0000-0000-0000A90B0000}">
      <text>
        <r>
          <rPr>
            <sz val="11"/>
            <color indexed="8"/>
            <rFont val="Helvetica Neue"/>
          </rPr>
          <t>von Kleist, Björn:
CO2-Wert</t>
        </r>
      </text>
    </comment>
    <comment ref="Z228" authorId="1" shapeId="0" xr:uid="{00000000-0006-0000-0000-0000AA0B0000}">
      <text>
        <r>
          <rPr>
            <sz val="11"/>
            <color indexed="8"/>
            <rFont val="Helvetica Neue"/>
          </rPr>
          <t>von Kleist, Björn:
CO2-Wert</t>
        </r>
      </text>
    </comment>
    <comment ref="I229" authorId="2" shapeId="0" xr:uid="{00000000-0006-0000-0000-0000AB0B0000}">
      <text>
        <r>
          <rPr>
            <sz val="11"/>
            <color indexed="8"/>
            <rFont val="Helvetica Neue"/>
          </rPr>
          <t>Gairola, Krishan:
Textfeld</t>
        </r>
      </text>
    </comment>
    <comment ref="J229" authorId="2" shapeId="0" xr:uid="{00000000-0006-0000-0000-0000AC0B0000}">
      <text>
        <r>
          <rPr>
            <sz val="11"/>
            <color indexed="8"/>
            <rFont val="Helvetica Neue"/>
          </rPr>
          <t>Gairola, Krishan:
Textfeld</t>
        </r>
      </text>
    </comment>
    <comment ref="K229" authorId="2" shapeId="0" xr:uid="{00000000-0006-0000-0000-0000AD0B0000}">
      <text>
        <r>
          <rPr>
            <sz val="11"/>
            <color indexed="8"/>
            <rFont val="Helvetica Neue"/>
          </rPr>
          <t>Gairola, Krishan:
Textfeld</t>
        </r>
      </text>
    </comment>
    <comment ref="L229" authorId="2" shapeId="0" xr:uid="{00000000-0006-0000-0000-0000AE0B0000}">
      <text>
        <r>
          <rPr>
            <sz val="11"/>
            <color indexed="8"/>
            <rFont val="Helvetica Neue"/>
          </rPr>
          <t>Gairola, Krishan:
Textfeld</t>
        </r>
      </text>
    </comment>
    <comment ref="M229" authorId="2" shapeId="0" xr:uid="{00000000-0006-0000-0000-0000AF0B0000}">
      <text>
        <r>
          <rPr>
            <sz val="11"/>
            <color indexed="8"/>
            <rFont val="Helvetica Neue"/>
          </rPr>
          <t>Gairola, Krishan:
Textfeld</t>
        </r>
      </text>
    </comment>
    <comment ref="N229" authorId="2" shapeId="0" xr:uid="{00000000-0006-0000-0000-0000B00B0000}">
      <text>
        <r>
          <rPr>
            <sz val="11"/>
            <color indexed="8"/>
            <rFont val="Helvetica Neue"/>
          </rPr>
          <t>Gairola, Krishan:
Textfeld</t>
        </r>
      </text>
    </comment>
    <comment ref="O229" authorId="2" shapeId="0" xr:uid="{00000000-0006-0000-0000-0000B10B0000}">
      <text>
        <r>
          <rPr>
            <sz val="11"/>
            <color indexed="8"/>
            <rFont val="Helvetica Neue"/>
          </rPr>
          <t>Gairola, Krishan:
Textfeld</t>
        </r>
      </text>
    </comment>
    <comment ref="P229" authorId="2" shapeId="0" xr:uid="{00000000-0006-0000-0000-0000B20B0000}">
      <text>
        <r>
          <rPr>
            <sz val="11"/>
            <color indexed="8"/>
            <rFont val="Helvetica Neue"/>
          </rPr>
          <t>Gairola, Krishan:
Textfeld</t>
        </r>
      </text>
    </comment>
    <comment ref="Q229" authorId="2" shapeId="0" xr:uid="{00000000-0006-0000-0000-0000B30B0000}">
      <text>
        <r>
          <rPr>
            <sz val="11"/>
            <color indexed="8"/>
            <rFont val="Helvetica Neue"/>
          </rPr>
          <t>Gairola, Krishan:
Textfeld</t>
        </r>
      </text>
    </comment>
    <comment ref="R229" authorId="2" shapeId="0" xr:uid="{00000000-0006-0000-0000-0000B40B0000}">
      <text>
        <r>
          <rPr>
            <sz val="11"/>
            <color indexed="8"/>
            <rFont val="Helvetica Neue"/>
          </rPr>
          <t>Gairola, Krishan:
Textfeld</t>
        </r>
      </text>
    </comment>
    <comment ref="S229" authorId="2" shapeId="0" xr:uid="{00000000-0006-0000-0000-0000B50B0000}">
      <text>
        <r>
          <rPr>
            <sz val="11"/>
            <color indexed="8"/>
            <rFont val="Helvetica Neue"/>
          </rPr>
          <t>Gairola, Krishan:
Textfeld</t>
        </r>
      </text>
    </comment>
    <comment ref="T229" authorId="2" shapeId="0" xr:uid="{00000000-0006-0000-0000-0000B60B0000}">
      <text>
        <r>
          <rPr>
            <sz val="11"/>
            <color indexed="8"/>
            <rFont val="Helvetica Neue"/>
          </rPr>
          <t>Gairola, Krishan:
Textfeld</t>
        </r>
      </text>
    </comment>
    <comment ref="U229" authorId="2" shapeId="0" xr:uid="{00000000-0006-0000-0000-0000B70B0000}">
      <text>
        <r>
          <rPr>
            <sz val="11"/>
            <color indexed="8"/>
            <rFont val="Helvetica Neue"/>
          </rPr>
          <t>Gairola, Krishan:
Textfeld</t>
        </r>
      </text>
    </comment>
    <comment ref="V229" authorId="2" shapeId="0" xr:uid="{00000000-0006-0000-0000-0000B80B0000}">
      <text>
        <r>
          <rPr>
            <sz val="11"/>
            <color indexed="8"/>
            <rFont val="Helvetica Neue"/>
          </rPr>
          <t>Gairola, Krishan:
Textfeld</t>
        </r>
      </text>
    </comment>
    <comment ref="W229" authorId="2" shapeId="0" xr:uid="{00000000-0006-0000-0000-0000B90B0000}">
      <text>
        <r>
          <rPr>
            <sz val="11"/>
            <color indexed="8"/>
            <rFont val="Helvetica Neue"/>
          </rPr>
          <t>Gairola, Krishan:
Textfeld</t>
        </r>
      </text>
    </comment>
    <comment ref="X229" authorId="2" shapeId="0" xr:uid="{00000000-0006-0000-0000-0000BA0B0000}">
      <text>
        <r>
          <rPr>
            <sz val="11"/>
            <color indexed="8"/>
            <rFont val="Helvetica Neue"/>
          </rPr>
          <t>Gairola, Krishan:
Textfeld</t>
        </r>
      </text>
    </comment>
    <comment ref="Y229" authorId="2" shapeId="0" xr:uid="{00000000-0006-0000-0000-0000BB0B0000}">
      <text>
        <r>
          <rPr>
            <sz val="11"/>
            <color indexed="8"/>
            <rFont val="Helvetica Neue"/>
          </rPr>
          <t>Gairola, Krishan:
Textfeld</t>
        </r>
      </text>
    </comment>
    <comment ref="Z229" authorId="2" shapeId="0" xr:uid="{00000000-0006-0000-0000-0000BC0B0000}">
      <text>
        <r>
          <rPr>
            <sz val="11"/>
            <color indexed="8"/>
            <rFont val="Helvetica Neue"/>
          </rPr>
          <t>Gairola, Krishan:
Textfeld</t>
        </r>
      </text>
    </comment>
    <comment ref="I230" authorId="1" shapeId="0" xr:uid="{00000000-0006-0000-0000-0000BD0B0000}">
      <text>
        <r>
          <rPr>
            <sz val="11"/>
            <color indexed="8"/>
            <rFont val="Helvetica Neue"/>
          </rPr>
          <t>von Kleist, Björn:
CO2-Wert</t>
        </r>
      </text>
    </comment>
    <comment ref="J230" authorId="1" shapeId="0" xr:uid="{00000000-0006-0000-0000-0000BE0B0000}">
      <text>
        <r>
          <rPr>
            <sz val="11"/>
            <color indexed="8"/>
            <rFont val="Helvetica Neue"/>
          </rPr>
          <t>von Kleist, Björn:
CO2-Wert</t>
        </r>
      </text>
    </comment>
    <comment ref="K230" authorId="1" shapeId="0" xr:uid="{00000000-0006-0000-0000-0000BF0B0000}">
      <text>
        <r>
          <rPr>
            <sz val="11"/>
            <color indexed="8"/>
            <rFont val="Helvetica Neue"/>
          </rPr>
          <t>von Kleist, Björn:
CO2-Wert</t>
        </r>
      </text>
    </comment>
    <comment ref="L230" authorId="1" shapeId="0" xr:uid="{00000000-0006-0000-0000-0000C00B0000}">
      <text>
        <r>
          <rPr>
            <sz val="11"/>
            <color indexed="8"/>
            <rFont val="Helvetica Neue"/>
          </rPr>
          <t>von Kleist, Björn:
CO2-Wert</t>
        </r>
      </text>
    </comment>
    <comment ref="M230" authorId="1" shapeId="0" xr:uid="{00000000-0006-0000-0000-0000C10B0000}">
      <text>
        <r>
          <rPr>
            <sz val="11"/>
            <color indexed="8"/>
            <rFont val="Helvetica Neue"/>
          </rPr>
          <t>von Kleist, Björn:
CO2-Wert</t>
        </r>
      </text>
    </comment>
    <comment ref="N230" authorId="1" shapeId="0" xr:uid="{00000000-0006-0000-0000-0000C20B0000}">
      <text>
        <r>
          <rPr>
            <sz val="11"/>
            <color indexed="8"/>
            <rFont val="Helvetica Neue"/>
          </rPr>
          <t>von Kleist, Björn:
CO2-Wert</t>
        </r>
      </text>
    </comment>
    <comment ref="O230" authorId="1" shapeId="0" xr:uid="{00000000-0006-0000-0000-0000C30B0000}">
      <text>
        <r>
          <rPr>
            <sz val="11"/>
            <color indexed="8"/>
            <rFont val="Helvetica Neue"/>
          </rPr>
          <t>von Kleist, Björn:
CO2-Wert</t>
        </r>
      </text>
    </comment>
    <comment ref="P230" authorId="1" shapeId="0" xr:uid="{00000000-0006-0000-0000-0000C40B0000}">
      <text>
        <r>
          <rPr>
            <sz val="11"/>
            <color indexed="8"/>
            <rFont val="Helvetica Neue"/>
          </rPr>
          <t>von Kleist, Björn:
CO2-Wert</t>
        </r>
      </text>
    </comment>
    <comment ref="Q230" authorId="1" shapeId="0" xr:uid="{00000000-0006-0000-0000-0000C50B0000}">
      <text>
        <r>
          <rPr>
            <sz val="11"/>
            <color indexed="8"/>
            <rFont val="Helvetica Neue"/>
          </rPr>
          <t>von Kleist, Björn:
CO2-Wert</t>
        </r>
      </text>
    </comment>
    <comment ref="R230" authorId="1" shapeId="0" xr:uid="{00000000-0006-0000-0000-0000C60B0000}">
      <text>
        <r>
          <rPr>
            <sz val="11"/>
            <color indexed="8"/>
            <rFont val="Helvetica Neue"/>
          </rPr>
          <t>von Kleist, Björn:
CO2-Wert</t>
        </r>
      </text>
    </comment>
    <comment ref="S230" authorId="1" shapeId="0" xr:uid="{00000000-0006-0000-0000-0000C70B0000}">
      <text>
        <r>
          <rPr>
            <sz val="11"/>
            <color indexed="8"/>
            <rFont val="Helvetica Neue"/>
          </rPr>
          <t>von Kleist, Björn:
CO2-Wert</t>
        </r>
      </text>
    </comment>
    <comment ref="T230" authorId="1" shapeId="0" xr:uid="{00000000-0006-0000-0000-0000C80B0000}">
      <text>
        <r>
          <rPr>
            <sz val="11"/>
            <color indexed="8"/>
            <rFont val="Helvetica Neue"/>
          </rPr>
          <t>von Kleist, Björn:
CO2-Wert</t>
        </r>
      </text>
    </comment>
    <comment ref="U230" authorId="1" shapeId="0" xr:uid="{00000000-0006-0000-0000-0000C90B0000}">
      <text>
        <r>
          <rPr>
            <sz val="11"/>
            <color indexed="8"/>
            <rFont val="Helvetica Neue"/>
          </rPr>
          <t>von Kleist, Björn:
CO2-Wert</t>
        </r>
      </text>
    </comment>
    <comment ref="V230" authorId="1" shapeId="0" xr:uid="{00000000-0006-0000-0000-0000CA0B0000}">
      <text>
        <r>
          <rPr>
            <sz val="11"/>
            <color indexed="8"/>
            <rFont val="Helvetica Neue"/>
          </rPr>
          <t>von Kleist, Björn:
CO2-Wert</t>
        </r>
      </text>
    </comment>
    <comment ref="W230" authorId="1" shapeId="0" xr:uid="{00000000-0006-0000-0000-0000CB0B0000}">
      <text>
        <r>
          <rPr>
            <sz val="11"/>
            <color indexed="8"/>
            <rFont val="Helvetica Neue"/>
          </rPr>
          <t>von Kleist, Björn:
CO2-Wert</t>
        </r>
      </text>
    </comment>
    <comment ref="X230" authorId="1" shapeId="0" xr:uid="{00000000-0006-0000-0000-0000CC0B0000}">
      <text>
        <r>
          <rPr>
            <sz val="11"/>
            <color indexed="8"/>
            <rFont val="Helvetica Neue"/>
          </rPr>
          <t>von Kleist, Björn:
CO2-Wert</t>
        </r>
      </text>
    </comment>
    <comment ref="Y230" authorId="1" shapeId="0" xr:uid="{00000000-0006-0000-0000-0000CD0B0000}">
      <text>
        <r>
          <rPr>
            <sz val="11"/>
            <color indexed="8"/>
            <rFont val="Helvetica Neue"/>
          </rPr>
          <t>von Kleist, Björn:
CO2-Wert</t>
        </r>
      </text>
    </comment>
    <comment ref="Z230" authorId="1" shapeId="0" xr:uid="{00000000-0006-0000-0000-0000CE0B0000}">
      <text>
        <r>
          <rPr>
            <sz val="11"/>
            <color indexed="8"/>
            <rFont val="Helvetica Neue"/>
          </rPr>
          <t>von Kleist, Björn:
CO2-Wert</t>
        </r>
      </text>
    </comment>
    <comment ref="I231" authorId="2" shapeId="0" xr:uid="{00000000-0006-0000-0000-0000CF0B0000}">
      <text>
        <r>
          <rPr>
            <sz val="11"/>
            <color indexed="8"/>
            <rFont val="Helvetica Neue"/>
          </rPr>
          <t>Gairola, Krishan:
Textfeld</t>
        </r>
      </text>
    </comment>
    <comment ref="J231" authorId="2" shapeId="0" xr:uid="{00000000-0006-0000-0000-0000D00B0000}">
      <text>
        <r>
          <rPr>
            <sz val="11"/>
            <color indexed="8"/>
            <rFont val="Helvetica Neue"/>
          </rPr>
          <t>Gairola, Krishan:
Textfeld</t>
        </r>
      </text>
    </comment>
    <comment ref="K231" authorId="2" shapeId="0" xr:uid="{00000000-0006-0000-0000-0000D10B0000}">
      <text>
        <r>
          <rPr>
            <sz val="11"/>
            <color indexed="8"/>
            <rFont val="Helvetica Neue"/>
          </rPr>
          <t>Gairola, Krishan:
Textfeld</t>
        </r>
      </text>
    </comment>
    <comment ref="L231" authorId="2" shapeId="0" xr:uid="{00000000-0006-0000-0000-0000D20B0000}">
      <text>
        <r>
          <rPr>
            <sz val="11"/>
            <color indexed="8"/>
            <rFont val="Helvetica Neue"/>
          </rPr>
          <t>Gairola, Krishan:
Textfeld</t>
        </r>
      </text>
    </comment>
    <comment ref="M231" authorId="2" shapeId="0" xr:uid="{00000000-0006-0000-0000-0000D30B0000}">
      <text>
        <r>
          <rPr>
            <sz val="11"/>
            <color indexed="8"/>
            <rFont val="Helvetica Neue"/>
          </rPr>
          <t>Gairola, Krishan:
Textfeld</t>
        </r>
      </text>
    </comment>
    <comment ref="N231" authorId="2" shapeId="0" xr:uid="{00000000-0006-0000-0000-0000D40B0000}">
      <text>
        <r>
          <rPr>
            <sz val="11"/>
            <color indexed="8"/>
            <rFont val="Helvetica Neue"/>
          </rPr>
          <t>Gairola, Krishan:
Textfeld</t>
        </r>
      </text>
    </comment>
    <comment ref="O231" authorId="2" shapeId="0" xr:uid="{00000000-0006-0000-0000-0000D50B0000}">
      <text>
        <r>
          <rPr>
            <sz val="11"/>
            <color indexed="8"/>
            <rFont val="Helvetica Neue"/>
          </rPr>
          <t>Gairola, Krishan:
Textfeld</t>
        </r>
      </text>
    </comment>
    <comment ref="I232" authorId="1" shapeId="0" xr:uid="{00000000-0006-0000-0000-0000D60B0000}">
      <text>
        <r>
          <rPr>
            <sz val="11"/>
            <color indexed="8"/>
            <rFont val="Helvetica Neue"/>
          </rPr>
          <t>von Kleist, Björn:
CO2-Wert</t>
        </r>
      </text>
    </comment>
    <comment ref="J232" authorId="1" shapeId="0" xr:uid="{00000000-0006-0000-0000-0000D70B0000}">
      <text>
        <r>
          <rPr>
            <sz val="11"/>
            <color indexed="8"/>
            <rFont val="Helvetica Neue"/>
          </rPr>
          <t>von Kleist, Björn:
CO2-Wert</t>
        </r>
      </text>
    </comment>
    <comment ref="K232" authorId="1" shapeId="0" xr:uid="{00000000-0006-0000-0000-0000D80B0000}">
      <text>
        <r>
          <rPr>
            <sz val="11"/>
            <color indexed="8"/>
            <rFont val="Helvetica Neue"/>
          </rPr>
          <t>von Kleist, Björn:
CO2-Wert</t>
        </r>
      </text>
    </comment>
    <comment ref="L232" authorId="1" shapeId="0" xr:uid="{00000000-0006-0000-0000-0000D90B0000}">
      <text>
        <r>
          <rPr>
            <sz val="11"/>
            <color indexed="8"/>
            <rFont val="Helvetica Neue"/>
          </rPr>
          <t>von Kleist, Björn:
CO2-Wert</t>
        </r>
      </text>
    </comment>
    <comment ref="M232" authorId="1" shapeId="0" xr:uid="{00000000-0006-0000-0000-0000DA0B0000}">
      <text>
        <r>
          <rPr>
            <sz val="11"/>
            <color indexed="8"/>
            <rFont val="Helvetica Neue"/>
          </rPr>
          <t>von Kleist, Björn:
CO2-Wert</t>
        </r>
      </text>
    </comment>
    <comment ref="N232" authorId="1" shapeId="0" xr:uid="{00000000-0006-0000-0000-0000DB0B0000}">
      <text>
        <r>
          <rPr>
            <sz val="11"/>
            <color indexed="8"/>
            <rFont val="Helvetica Neue"/>
          </rPr>
          <t>von Kleist, Björn:
CO2-Wert</t>
        </r>
      </text>
    </comment>
    <comment ref="O232" authorId="1" shapeId="0" xr:uid="{00000000-0006-0000-0000-0000DC0B0000}">
      <text>
        <r>
          <rPr>
            <sz val="11"/>
            <color indexed="8"/>
            <rFont val="Helvetica Neue"/>
          </rPr>
          <t>von Kleist, Björn:
CO2-Wert</t>
        </r>
      </text>
    </comment>
    <comment ref="P232" authorId="1" shapeId="0" xr:uid="{00000000-0006-0000-0000-0000DD0B0000}">
      <text>
        <r>
          <rPr>
            <sz val="11"/>
            <color indexed="8"/>
            <rFont val="Helvetica Neue"/>
          </rPr>
          <t>von Kleist, Björn:
CO2-Wert</t>
        </r>
      </text>
    </comment>
    <comment ref="Q232" authorId="1" shapeId="0" xr:uid="{00000000-0006-0000-0000-0000DE0B0000}">
      <text>
        <r>
          <rPr>
            <sz val="11"/>
            <color indexed="8"/>
            <rFont val="Helvetica Neue"/>
          </rPr>
          <t>von Kleist, Björn:
CO2-Wert</t>
        </r>
      </text>
    </comment>
    <comment ref="R232" authorId="1" shapeId="0" xr:uid="{00000000-0006-0000-0000-0000DF0B0000}">
      <text>
        <r>
          <rPr>
            <sz val="11"/>
            <color indexed="8"/>
            <rFont val="Helvetica Neue"/>
          </rPr>
          <t>von Kleist, Björn:
CO2-Wert</t>
        </r>
      </text>
    </comment>
    <comment ref="S232" authorId="1" shapeId="0" xr:uid="{00000000-0006-0000-0000-0000E00B0000}">
      <text>
        <r>
          <rPr>
            <sz val="11"/>
            <color indexed="8"/>
            <rFont val="Helvetica Neue"/>
          </rPr>
          <t>von Kleist, Björn:
CO2-Wert</t>
        </r>
      </text>
    </comment>
    <comment ref="T232" authorId="1" shapeId="0" xr:uid="{00000000-0006-0000-0000-0000E10B0000}">
      <text>
        <r>
          <rPr>
            <sz val="11"/>
            <color indexed="8"/>
            <rFont val="Helvetica Neue"/>
          </rPr>
          <t>von Kleist, Björn:
CO2-Wert</t>
        </r>
      </text>
    </comment>
    <comment ref="U232" authorId="1" shapeId="0" xr:uid="{00000000-0006-0000-0000-0000E20B0000}">
      <text>
        <r>
          <rPr>
            <sz val="11"/>
            <color indexed="8"/>
            <rFont val="Helvetica Neue"/>
          </rPr>
          <t>von Kleist, Björn:
CO2-Wert</t>
        </r>
      </text>
    </comment>
    <comment ref="V232" authorId="1" shapeId="0" xr:uid="{00000000-0006-0000-0000-0000E30B0000}">
      <text>
        <r>
          <rPr>
            <sz val="11"/>
            <color indexed="8"/>
            <rFont val="Helvetica Neue"/>
          </rPr>
          <t>von Kleist, Björn:
CO2-Wert</t>
        </r>
      </text>
    </comment>
    <comment ref="W232" authorId="1" shapeId="0" xr:uid="{00000000-0006-0000-0000-0000E40B0000}">
      <text>
        <r>
          <rPr>
            <sz val="11"/>
            <color indexed="8"/>
            <rFont val="Helvetica Neue"/>
          </rPr>
          <t>von Kleist, Björn:
CO2-Wert</t>
        </r>
      </text>
    </comment>
    <comment ref="X232" authorId="1" shapeId="0" xr:uid="{00000000-0006-0000-0000-0000E50B0000}">
      <text>
        <r>
          <rPr>
            <sz val="11"/>
            <color indexed="8"/>
            <rFont val="Helvetica Neue"/>
          </rPr>
          <t>von Kleist, Björn:
CO2-Wert</t>
        </r>
      </text>
    </comment>
    <comment ref="Y232" authorId="1" shapeId="0" xr:uid="{00000000-0006-0000-0000-0000E60B0000}">
      <text>
        <r>
          <rPr>
            <sz val="11"/>
            <color indexed="8"/>
            <rFont val="Helvetica Neue"/>
          </rPr>
          <t>von Kleist, Björn:
CO2-Wert</t>
        </r>
      </text>
    </comment>
    <comment ref="Z232" authorId="1" shapeId="0" xr:uid="{00000000-0006-0000-0000-0000E70B0000}">
      <text>
        <r>
          <rPr>
            <sz val="11"/>
            <color indexed="8"/>
            <rFont val="Helvetica Neue"/>
          </rPr>
          <t>von Kleist, Björn:
CO2-Wert</t>
        </r>
      </text>
    </comment>
    <comment ref="I233" authorId="2" shapeId="0" xr:uid="{00000000-0006-0000-0000-0000E80B0000}">
      <text>
        <r>
          <rPr>
            <sz val="11"/>
            <color indexed="8"/>
            <rFont val="Helvetica Neue"/>
          </rPr>
          <t>Gairola, Krishan:
Textfeld</t>
        </r>
      </text>
    </comment>
    <comment ref="J233" authorId="2" shapeId="0" xr:uid="{00000000-0006-0000-0000-0000E90B0000}">
      <text>
        <r>
          <rPr>
            <sz val="11"/>
            <color indexed="8"/>
            <rFont val="Helvetica Neue"/>
          </rPr>
          <t>Gairola, Krishan:
Textfeld</t>
        </r>
      </text>
    </comment>
    <comment ref="K233" authorId="2" shapeId="0" xr:uid="{00000000-0006-0000-0000-0000EA0B0000}">
      <text>
        <r>
          <rPr>
            <sz val="11"/>
            <color indexed="8"/>
            <rFont val="Helvetica Neue"/>
          </rPr>
          <t>Gairola, Krishan:
Textfeld</t>
        </r>
      </text>
    </comment>
    <comment ref="L233" authorId="2" shapeId="0" xr:uid="{00000000-0006-0000-0000-0000EB0B0000}">
      <text>
        <r>
          <rPr>
            <sz val="11"/>
            <color indexed="8"/>
            <rFont val="Helvetica Neue"/>
          </rPr>
          <t>Gairola, Krishan:
Textfeld</t>
        </r>
      </text>
    </comment>
    <comment ref="M233" authorId="2" shapeId="0" xr:uid="{00000000-0006-0000-0000-0000EC0B0000}">
      <text>
        <r>
          <rPr>
            <sz val="11"/>
            <color indexed="8"/>
            <rFont val="Helvetica Neue"/>
          </rPr>
          <t>Gairola, Krishan:
Textfeld</t>
        </r>
      </text>
    </comment>
    <comment ref="I234" authorId="1" shapeId="0" xr:uid="{00000000-0006-0000-0000-0000ED0B0000}">
      <text>
        <r>
          <rPr>
            <sz val="11"/>
            <color indexed="8"/>
            <rFont val="Helvetica Neue"/>
          </rPr>
          <t>von Kleist, Björn:
CO2-Wert</t>
        </r>
      </text>
    </comment>
    <comment ref="J234" authorId="1" shapeId="0" xr:uid="{00000000-0006-0000-0000-0000EE0B0000}">
      <text>
        <r>
          <rPr>
            <sz val="11"/>
            <color indexed="8"/>
            <rFont val="Helvetica Neue"/>
          </rPr>
          <t>von Kleist, Björn:
CO2-Wert</t>
        </r>
      </text>
    </comment>
    <comment ref="K234" authorId="1" shapeId="0" xr:uid="{00000000-0006-0000-0000-0000EF0B0000}">
      <text>
        <r>
          <rPr>
            <sz val="11"/>
            <color indexed="8"/>
            <rFont val="Helvetica Neue"/>
          </rPr>
          <t>von Kleist, Björn:
CO2-Wert</t>
        </r>
      </text>
    </comment>
    <comment ref="L234" authorId="1" shapeId="0" xr:uid="{00000000-0006-0000-0000-0000F00B0000}">
      <text>
        <r>
          <rPr>
            <sz val="11"/>
            <color indexed="8"/>
            <rFont val="Helvetica Neue"/>
          </rPr>
          <t>von Kleist, Björn:
CO2-Wert</t>
        </r>
      </text>
    </comment>
    <comment ref="M234" authorId="1" shapeId="0" xr:uid="{00000000-0006-0000-0000-0000F10B0000}">
      <text>
        <r>
          <rPr>
            <sz val="11"/>
            <color indexed="8"/>
            <rFont val="Helvetica Neue"/>
          </rPr>
          <t>von Kleist, Björn:
CO2-Wert</t>
        </r>
      </text>
    </comment>
    <comment ref="N234" authorId="1" shapeId="0" xr:uid="{00000000-0006-0000-0000-0000F20B0000}">
      <text>
        <r>
          <rPr>
            <sz val="11"/>
            <color indexed="8"/>
            <rFont val="Helvetica Neue"/>
          </rPr>
          <t>von Kleist, Björn:
CO2-Wert</t>
        </r>
      </text>
    </comment>
    <comment ref="O234" authorId="1" shapeId="0" xr:uid="{00000000-0006-0000-0000-0000F30B0000}">
      <text>
        <r>
          <rPr>
            <sz val="11"/>
            <color indexed="8"/>
            <rFont val="Helvetica Neue"/>
          </rPr>
          <t>von Kleist, Björn:
CO2-Wert</t>
        </r>
      </text>
    </comment>
    <comment ref="P234" authorId="1" shapeId="0" xr:uid="{00000000-0006-0000-0000-0000F40B0000}">
      <text>
        <r>
          <rPr>
            <sz val="11"/>
            <color indexed="8"/>
            <rFont val="Helvetica Neue"/>
          </rPr>
          <t>von Kleist, Björn:
CO2-Wert</t>
        </r>
      </text>
    </comment>
    <comment ref="Q234" authorId="1" shapeId="0" xr:uid="{00000000-0006-0000-0000-0000F50B0000}">
      <text>
        <r>
          <rPr>
            <sz val="11"/>
            <color indexed="8"/>
            <rFont val="Helvetica Neue"/>
          </rPr>
          <t>von Kleist, Björn:
CO2-Wert</t>
        </r>
      </text>
    </comment>
    <comment ref="R234" authorId="1" shapeId="0" xr:uid="{00000000-0006-0000-0000-0000F60B0000}">
      <text>
        <r>
          <rPr>
            <sz val="11"/>
            <color indexed="8"/>
            <rFont val="Helvetica Neue"/>
          </rPr>
          <t>von Kleist, Björn:
CO2-Wert</t>
        </r>
      </text>
    </comment>
    <comment ref="S234" authorId="1" shapeId="0" xr:uid="{00000000-0006-0000-0000-0000F70B0000}">
      <text>
        <r>
          <rPr>
            <sz val="11"/>
            <color indexed="8"/>
            <rFont val="Helvetica Neue"/>
          </rPr>
          <t>von Kleist, Björn:
CO2-Wert</t>
        </r>
      </text>
    </comment>
    <comment ref="T234" authorId="1" shapeId="0" xr:uid="{00000000-0006-0000-0000-0000F80B0000}">
      <text>
        <r>
          <rPr>
            <sz val="11"/>
            <color indexed="8"/>
            <rFont val="Helvetica Neue"/>
          </rPr>
          <t>von Kleist, Björn:
CO2-Wert</t>
        </r>
      </text>
    </comment>
    <comment ref="U234" authorId="1" shapeId="0" xr:uid="{00000000-0006-0000-0000-0000F90B0000}">
      <text>
        <r>
          <rPr>
            <sz val="11"/>
            <color indexed="8"/>
            <rFont val="Helvetica Neue"/>
          </rPr>
          <t>von Kleist, Björn:
CO2-Wert</t>
        </r>
      </text>
    </comment>
    <comment ref="V234" authorId="1" shapeId="0" xr:uid="{00000000-0006-0000-0000-0000FA0B0000}">
      <text>
        <r>
          <rPr>
            <sz val="11"/>
            <color indexed="8"/>
            <rFont val="Helvetica Neue"/>
          </rPr>
          <t>von Kleist, Björn:
CO2-Wert</t>
        </r>
      </text>
    </comment>
    <comment ref="W234" authorId="1" shapeId="0" xr:uid="{00000000-0006-0000-0000-0000FB0B0000}">
      <text>
        <r>
          <rPr>
            <sz val="11"/>
            <color indexed="8"/>
            <rFont val="Helvetica Neue"/>
          </rPr>
          <t>von Kleist, Björn:
CO2-Wert</t>
        </r>
      </text>
    </comment>
    <comment ref="X234" authorId="1" shapeId="0" xr:uid="{00000000-0006-0000-0000-0000FC0B0000}">
      <text>
        <r>
          <rPr>
            <sz val="11"/>
            <color indexed="8"/>
            <rFont val="Helvetica Neue"/>
          </rPr>
          <t>von Kleist, Björn:
CO2-Wert</t>
        </r>
      </text>
    </comment>
    <comment ref="Y234" authorId="1" shapeId="0" xr:uid="{00000000-0006-0000-0000-0000FD0B0000}">
      <text>
        <r>
          <rPr>
            <sz val="11"/>
            <color indexed="8"/>
            <rFont val="Helvetica Neue"/>
          </rPr>
          <t>von Kleist, Björn:
CO2-Wert</t>
        </r>
      </text>
    </comment>
    <comment ref="Z234" authorId="1" shapeId="0" xr:uid="{00000000-0006-0000-0000-0000FE0B0000}">
      <text>
        <r>
          <rPr>
            <sz val="11"/>
            <color indexed="8"/>
            <rFont val="Helvetica Neue"/>
          </rPr>
          <t>von Kleist, Björn:
CO2-Wert</t>
        </r>
      </text>
    </comment>
    <comment ref="I235" authorId="2" shapeId="0" xr:uid="{00000000-0006-0000-0000-0000FF0B0000}">
      <text>
        <r>
          <rPr>
            <sz val="11"/>
            <color indexed="8"/>
            <rFont val="Helvetica Neue"/>
          </rPr>
          <t>Gairola, Krishan:
Textfeld</t>
        </r>
      </text>
    </comment>
    <comment ref="J235" authorId="2" shapeId="0" xr:uid="{00000000-0006-0000-0000-0000000C0000}">
      <text>
        <r>
          <rPr>
            <sz val="11"/>
            <color indexed="8"/>
            <rFont val="Helvetica Neue"/>
          </rPr>
          <t>Gairola, Krishan:
Textfeld</t>
        </r>
      </text>
    </comment>
    <comment ref="K235" authorId="2" shapeId="0" xr:uid="{00000000-0006-0000-0000-0000010C0000}">
      <text>
        <r>
          <rPr>
            <sz val="11"/>
            <color indexed="8"/>
            <rFont val="Helvetica Neue"/>
          </rPr>
          <t>Gairola, Krishan:
Textfeld</t>
        </r>
      </text>
    </comment>
    <comment ref="L235" authorId="2" shapeId="0" xr:uid="{00000000-0006-0000-0000-0000020C0000}">
      <text>
        <r>
          <rPr>
            <sz val="11"/>
            <color indexed="8"/>
            <rFont val="Helvetica Neue"/>
          </rPr>
          <t>Gairola, Krishan:
Textfeld</t>
        </r>
      </text>
    </comment>
    <comment ref="M235" authorId="2" shapeId="0" xr:uid="{00000000-0006-0000-0000-0000030C0000}">
      <text>
        <r>
          <rPr>
            <sz val="11"/>
            <color indexed="8"/>
            <rFont val="Helvetica Neue"/>
          </rPr>
          <t>Gairola, Krishan:
Textfeld</t>
        </r>
      </text>
    </comment>
    <comment ref="I236" authorId="1" shapeId="0" xr:uid="{00000000-0006-0000-0000-0000040C0000}">
      <text>
        <r>
          <rPr>
            <sz val="11"/>
            <color indexed="8"/>
            <rFont val="Helvetica Neue"/>
          </rPr>
          <t>von Kleist, Björn:
CO2-Wert</t>
        </r>
      </text>
    </comment>
    <comment ref="J236" authorId="1" shapeId="0" xr:uid="{00000000-0006-0000-0000-0000050C0000}">
      <text>
        <r>
          <rPr>
            <sz val="11"/>
            <color indexed="8"/>
            <rFont val="Helvetica Neue"/>
          </rPr>
          <t>von Kleist, Björn:
CO2-Wert</t>
        </r>
      </text>
    </comment>
    <comment ref="K236" authorId="1" shapeId="0" xr:uid="{00000000-0006-0000-0000-0000060C0000}">
      <text>
        <r>
          <rPr>
            <sz val="11"/>
            <color indexed="8"/>
            <rFont val="Helvetica Neue"/>
          </rPr>
          <t>von Kleist, Björn:
CO2-Wert</t>
        </r>
      </text>
    </comment>
    <comment ref="L236" authorId="1" shapeId="0" xr:uid="{00000000-0006-0000-0000-0000070C0000}">
      <text>
        <r>
          <rPr>
            <sz val="11"/>
            <color indexed="8"/>
            <rFont val="Helvetica Neue"/>
          </rPr>
          <t>von Kleist, Björn:
CO2-Wert</t>
        </r>
      </text>
    </comment>
    <comment ref="M236" authorId="1" shapeId="0" xr:uid="{00000000-0006-0000-0000-0000080C0000}">
      <text>
        <r>
          <rPr>
            <sz val="11"/>
            <color indexed="8"/>
            <rFont val="Helvetica Neue"/>
          </rPr>
          <t>von Kleist, Björn:
CO2-Wert</t>
        </r>
      </text>
    </comment>
    <comment ref="N236" authorId="1" shapeId="0" xr:uid="{00000000-0006-0000-0000-0000090C0000}">
      <text>
        <r>
          <rPr>
            <sz val="11"/>
            <color indexed="8"/>
            <rFont val="Helvetica Neue"/>
          </rPr>
          <t>von Kleist, Björn:
CO2-Wert</t>
        </r>
      </text>
    </comment>
    <comment ref="O236" authorId="1" shapeId="0" xr:uid="{00000000-0006-0000-0000-00000A0C0000}">
      <text>
        <r>
          <rPr>
            <sz val="11"/>
            <color indexed="8"/>
            <rFont val="Helvetica Neue"/>
          </rPr>
          <t>von Kleist, Björn:
CO2-Wert</t>
        </r>
      </text>
    </comment>
    <comment ref="P236" authorId="1" shapeId="0" xr:uid="{00000000-0006-0000-0000-00000B0C0000}">
      <text>
        <r>
          <rPr>
            <sz val="11"/>
            <color indexed="8"/>
            <rFont val="Helvetica Neue"/>
          </rPr>
          <t>von Kleist, Björn:
CO2-Wert</t>
        </r>
      </text>
    </comment>
    <comment ref="Q236" authorId="1" shapeId="0" xr:uid="{00000000-0006-0000-0000-00000C0C0000}">
      <text>
        <r>
          <rPr>
            <sz val="11"/>
            <color indexed="8"/>
            <rFont val="Helvetica Neue"/>
          </rPr>
          <t>von Kleist, Björn:
CO2-Wert</t>
        </r>
      </text>
    </comment>
    <comment ref="R236" authorId="1" shapeId="0" xr:uid="{00000000-0006-0000-0000-00000D0C0000}">
      <text>
        <r>
          <rPr>
            <sz val="11"/>
            <color indexed="8"/>
            <rFont val="Helvetica Neue"/>
          </rPr>
          <t>von Kleist, Björn:
CO2-Wert</t>
        </r>
      </text>
    </comment>
    <comment ref="S236" authorId="1" shapeId="0" xr:uid="{00000000-0006-0000-0000-00000E0C0000}">
      <text>
        <r>
          <rPr>
            <sz val="11"/>
            <color indexed="8"/>
            <rFont val="Helvetica Neue"/>
          </rPr>
          <t>von Kleist, Björn:
CO2-Wert</t>
        </r>
      </text>
    </comment>
    <comment ref="T236" authorId="1" shapeId="0" xr:uid="{00000000-0006-0000-0000-00000F0C0000}">
      <text>
        <r>
          <rPr>
            <sz val="11"/>
            <color indexed="8"/>
            <rFont val="Helvetica Neue"/>
          </rPr>
          <t>von Kleist, Björn:
CO2-Wert</t>
        </r>
      </text>
    </comment>
    <comment ref="U236" authorId="1" shapeId="0" xr:uid="{00000000-0006-0000-0000-0000100C0000}">
      <text>
        <r>
          <rPr>
            <sz val="11"/>
            <color indexed="8"/>
            <rFont val="Helvetica Neue"/>
          </rPr>
          <t>von Kleist, Björn:
CO2-Wert</t>
        </r>
      </text>
    </comment>
    <comment ref="V236" authorId="1" shapeId="0" xr:uid="{00000000-0006-0000-0000-0000110C0000}">
      <text>
        <r>
          <rPr>
            <sz val="11"/>
            <color indexed="8"/>
            <rFont val="Helvetica Neue"/>
          </rPr>
          <t>von Kleist, Björn:
CO2-Wert</t>
        </r>
      </text>
    </comment>
    <comment ref="W236" authorId="1" shapeId="0" xr:uid="{00000000-0006-0000-0000-0000120C0000}">
      <text>
        <r>
          <rPr>
            <sz val="11"/>
            <color indexed="8"/>
            <rFont val="Helvetica Neue"/>
          </rPr>
          <t>von Kleist, Björn:
CO2-Wert</t>
        </r>
      </text>
    </comment>
    <comment ref="X236" authorId="1" shapeId="0" xr:uid="{00000000-0006-0000-0000-0000130C0000}">
      <text>
        <r>
          <rPr>
            <sz val="11"/>
            <color indexed="8"/>
            <rFont val="Helvetica Neue"/>
          </rPr>
          <t>von Kleist, Björn:
CO2-Wert</t>
        </r>
      </text>
    </comment>
    <comment ref="Y236" authorId="1" shapeId="0" xr:uid="{00000000-0006-0000-0000-0000140C0000}">
      <text>
        <r>
          <rPr>
            <sz val="11"/>
            <color indexed="8"/>
            <rFont val="Helvetica Neue"/>
          </rPr>
          <t>von Kleist, Björn:
CO2-Wert</t>
        </r>
      </text>
    </comment>
    <comment ref="Z236" authorId="1" shapeId="0" xr:uid="{00000000-0006-0000-0000-0000150C0000}">
      <text>
        <r>
          <rPr>
            <sz val="11"/>
            <color indexed="8"/>
            <rFont val="Helvetica Neue"/>
          </rPr>
          <t>von Kleist, Björn:
CO2-Wert</t>
        </r>
      </text>
    </comment>
    <comment ref="I237" authorId="2" shapeId="0" xr:uid="{00000000-0006-0000-0000-0000160C0000}">
      <text>
        <r>
          <rPr>
            <sz val="11"/>
            <color indexed="8"/>
            <rFont val="Helvetica Neue"/>
          </rPr>
          <t>Gairola, Krishan:
Textfeld</t>
        </r>
      </text>
    </comment>
    <comment ref="J237" authorId="2" shapeId="0" xr:uid="{00000000-0006-0000-0000-0000170C0000}">
      <text>
        <r>
          <rPr>
            <sz val="11"/>
            <color indexed="8"/>
            <rFont val="Helvetica Neue"/>
          </rPr>
          <t>Gairola, Krishan:
Textfeld</t>
        </r>
      </text>
    </comment>
    <comment ref="K237" authorId="2" shapeId="0" xr:uid="{00000000-0006-0000-0000-0000180C0000}">
      <text>
        <r>
          <rPr>
            <sz val="11"/>
            <color indexed="8"/>
            <rFont val="Helvetica Neue"/>
          </rPr>
          <t>Gairola, Krishan:
Textfeld</t>
        </r>
      </text>
    </comment>
    <comment ref="L237" authorId="2" shapeId="0" xr:uid="{00000000-0006-0000-0000-0000190C0000}">
      <text>
        <r>
          <rPr>
            <sz val="11"/>
            <color indexed="8"/>
            <rFont val="Helvetica Neue"/>
          </rPr>
          <t>Gairola, Krishan:
Textfeld</t>
        </r>
      </text>
    </comment>
    <comment ref="M237" authorId="2" shapeId="0" xr:uid="{00000000-0006-0000-0000-00001A0C0000}">
      <text>
        <r>
          <rPr>
            <sz val="11"/>
            <color indexed="8"/>
            <rFont val="Helvetica Neue"/>
          </rPr>
          <t>Gairola, Krishan:
Textfeld</t>
        </r>
      </text>
    </comment>
    <comment ref="I238" authorId="1" shapeId="0" xr:uid="{00000000-0006-0000-0000-00001B0C0000}">
      <text>
        <r>
          <rPr>
            <sz val="11"/>
            <color indexed="8"/>
            <rFont val="Helvetica Neue"/>
          </rPr>
          <t>von Kleist, Björn:
CO2-Wert</t>
        </r>
      </text>
    </comment>
    <comment ref="J238" authorId="1" shapeId="0" xr:uid="{00000000-0006-0000-0000-00001C0C0000}">
      <text>
        <r>
          <rPr>
            <sz val="11"/>
            <color indexed="8"/>
            <rFont val="Helvetica Neue"/>
          </rPr>
          <t>von Kleist, Björn:
CO2-Wert</t>
        </r>
      </text>
    </comment>
    <comment ref="K238" authorId="1" shapeId="0" xr:uid="{00000000-0006-0000-0000-00001D0C0000}">
      <text>
        <r>
          <rPr>
            <sz val="11"/>
            <color indexed="8"/>
            <rFont val="Helvetica Neue"/>
          </rPr>
          <t>von Kleist, Björn:
CO2-Wert</t>
        </r>
      </text>
    </comment>
    <comment ref="L238" authorId="1" shapeId="0" xr:uid="{00000000-0006-0000-0000-00001E0C0000}">
      <text>
        <r>
          <rPr>
            <sz val="11"/>
            <color indexed="8"/>
            <rFont val="Helvetica Neue"/>
          </rPr>
          <t>von Kleist, Björn:
CO2-Wert</t>
        </r>
      </text>
    </comment>
    <comment ref="M238" authorId="1" shapeId="0" xr:uid="{00000000-0006-0000-0000-00001F0C0000}">
      <text>
        <r>
          <rPr>
            <sz val="11"/>
            <color indexed="8"/>
            <rFont val="Helvetica Neue"/>
          </rPr>
          <t>von Kleist, Björn:
CO2-Wert</t>
        </r>
      </text>
    </comment>
    <comment ref="N238" authorId="1" shapeId="0" xr:uid="{00000000-0006-0000-0000-0000200C0000}">
      <text>
        <r>
          <rPr>
            <sz val="11"/>
            <color indexed="8"/>
            <rFont val="Helvetica Neue"/>
          </rPr>
          <t>von Kleist, Björn:
CO2-Wert</t>
        </r>
      </text>
    </comment>
    <comment ref="O238" authorId="1" shapeId="0" xr:uid="{00000000-0006-0000-0000-0000210C0000}">
      <text>
        <r>
          <rPr>
            <sz val="11"/>
            <color indexed="8"/>
            <rFont val="Helvetica Neue"/>
          </rPr>
          <t>von Kleist, Björn:
CO2-Wert</t>
        </r>
      </text>
    </comment>
    <comment ref="I239" authorId="2" shapeId="0" xr:uid="{00000000-0006-0000-0000-0000220C0000}">
      <text>
        <r>
          <rPr>
            <sz val="11"/>
            <color indexed="8"/>
            <rFont val="Helvetica Neue"/>
          </rPr>
          <t>Gairola, Krishan:
Textfeld</t>
        </r>
      </text>
    </comment>
    <comment ref="J239" authorId="2" shapeId="0" xr:uid="{00000000-0006-0000-0000-0000230C0000}">
      <text>
        <r>
          <rPr>
            <sz val="11"/>
            <color indexed="8"/>
            <rFont val="Helvetica Neue"/>
          </rPr>
          <t>Gairola, Krishan:
Textfeld</t>
        </r>
      </text>
    </comment>
    <comment ref="K239" authorId="2" shapeId="0" xr:uid="{00000000-0006-0000-0000-0000240C0000}">
      <text>
        <r>
          <rPr>
            <sz val="11"/>
            <color indexed="8"/>
            <rFont val="Helvetica Neue"/>
          </rPr>
          <t>Gairola, Krishan:
Textfeld</t>
        </r>
      </text>
    </comment>
    <comment ref="L239" authorId="2" shapeId="0" xr:uid="{00000000-0006-0000-0000-0000250C0000}">
      <text>
        <r>
          <rPr>
            <sz val="11"/>
            <color indexed="8"/>
            <rFont val="Helvetica Neue"/>
          </rPr>
          <t>Gairola, Krishan:
Textfeld</t>
        </r>
      </text>
    </comment>
    <comment ref="M239" authorId="2" shapeId="0" xr:uid="{00000000-0006-0000-0000-0000260C0000}">
      <text>
        <r>
          <rPr>
            <sz val="11"/>
            <color indexed="8"/>
            <rFont val="Helvetica Neue"/>
          </rPr>
          <t>Gairola, Krishan:
Textfeld</t>
        </r>
      </text>
    </comment>
    <comment ref="P244" authorId="1" shapeId="0" xr:uid="{00000000-0006-0000-0000-0000270C0000}">
      <text>
        <r>
          <rPr>
            <sz val="11"/>
            <color indexed="8"/>
            <rFont val="Helvetica Neue"/>
          </rPr>
          <t>von Kleist, Björn:
CO2-Wert</t>
        </r>
      </text>
    </comment>
    <comment ref="Q244" authorId="1" shapeId="0" xr:uid="{00000000-0006-0000-0000-0000280C0000}">
      <text>
        <r>
          <rPr>
            <sz val="11"/>
            <color indexed="8"/>
            <rFont val="Helvetica Neue"/>
          </rPr>
          <t>von Kleist, Björn:
CO2-Wert</t>
        </r>
      </text>
    </comment>
    <comment ref="R244" authorId="1" shapeId="0" xr:uid="{00000000-0006-0000-0000-0000290C0000}">
      <text>
        <r>
          <rPr>
            <sz val="11"/>
            <color indexed="8"/>
            <rFont val="Helvetica Neue"/>
          </rPr>
          <t>von Kleist, Björn:
CO2-Wert</t>
        </r>
      </text>
    </comment>
    <comment ref="S244" authorId="1" shapeId="0" xr:uid="{00000000-0006-0000-0000-00002A0C0000}">
      <text>
        <r>
          <rPr>
            <sz val="11"/>
            <color indexed="8"/>
            <rFont val="Helvetica Neue"/>
          </rPr>
          <t>von Kleist, Björn:
CO2-Wert</t>
        </r>
      </text>
    </comment>
    <comment ref="T244" authorId="1" shapeId="0" xr:uid="{00000000-0006-0000-0000-00002B0C0000}">
      <text>
        <r>
          <rPr>
            <sz val="11"/>
            <color indexed="8"/>
            <rFont val="Helvetica Neue"/>
          </rPr>
          <t>von Kleist, Björn:
CO2-Wert</t>
        </r>
      </text>
    </comment>
    <comment ref="U244" authorId="1" shapeId="0" xr:uid="{00000000-0006-0000-0000-00002C0C0000}">
      <text>
        <r>
          <rPr>
            <sz val="11"/>
            <color indexed="8"/>
            <rFont val="Helvetica Neue"/>
          </rPr>
          <t>von Kleist, Björn:
CO2-Wert</t>
        </r>
      </text>
    </comment>
    <comment ref="V244" authorId="1" shapeId="0" xr:uid="{00000000-0006-0000-0000-00002D0C0000}">
      <text>
        <r>
          <rPr>
            <sz val="11"/>
            <color indexed="8"/>
            <rFont val="Helvetica Neue"/>
          </rPr>
          <t>von Kleist, Björn:
CO2-Wert</t>
        </r>
      </text>
    </comment>
    <comment ref="W244" authorId="1" shapeId="0" xr:uid="{00000000-0006-0000-0000-00002E0C0000}">
      <text>
        <r>
          <rPr>
            <sz val="11"/>
            <color indexed="8"/>
            <rFont val="Helvetica Neue"/>
          </rPr>
          <t>von Kleist, Björn:
CO2-Wert</t>
        </r>
      </text>
    </comment>
    <comment ref="X244" authorId="1" shapeId="0" xr:uid="{00000000-0006-0000-0000-00002F0C0000}">
      <text>
        <r>
          <rPr>
            <sz val="11"/>
            <color indexed="8"/>
            <rFont val="Helvetica Neue"/>
          </rPr>
          <t>von Kleist, Björn:
CO2-Wert</t>
        </r>
      </text>
    </comment>
    <comment ref="Y244" authorId="1" shapeId="0" xr:uid="{00000000-0006-0000-0000-0000300C0000}">
      <text>
        <r>
          <rPr>
            <sz val="11"/>
            <color indexed="8"/>
            <rFont val="Helvetica Neue"/>
          </rPr>
          <t>von Kleist, Björn:
CO2-Wert</t>
        </r>
      </text>
    </comment>
    <comment ref="Z244" authorId="1" shapeId="0" xr:uid="{00000000-0006-0000-0000-0000310C0000}">
      <text>
        <r>
          <rPr>
            <sz val="11"/>
            <color indexed="8"/>
            <rFont val="Helvetica Neue"/>
          </rPr>
          <t>von Kleist, Björn:
CO2-Wert</t>
        </r>
      </text>
    </comment>
    <comment ref="P245" authorId="2" shapeId="0" xr:uid="{00000000-0006-0000-0000-0000320C0000}">
      <text>
        <r>
          <rPr>
            <sz val="11"/>
            <color indexed="8"/>
            <rFont val="Helvetica Neue"/>
          </rPr>
          <t>Gairola, Krishan:
Textfeld</t>
        </r>
      </text>
    </comment>
    <comment ref="Q245" authorId="2" shapeId="0" xr:uid="{00000000-0006-0000-0000-0000330C0000}">
      <text>
        <r>
          <rPr>
            <sz val="11"/>
            <color indexed="8"/>
            <rFont val="Helvetica Neue"/>
          </rPr>
          <t>Gairola, Krishan:
Textfeld</t>
        </r>
      </text>
    </comment>
    <comment ref="R245" authorId="2" shapeId="0" xr:uid="{00000000-0006-0000-0000-0000340C0000}">
      <text>
        <r>
          <rPr>
            <sz val="11"/>
            <color indexed="8"/>
            <rFont val="Helvetica Neue"/>
          </rPr>
          <t>Gairola, Krishan:
Textfeld</t>
        </r>
      </text>
    </comment>
    <comment ref="S245" authorId="2" shapeId="0" xr:uid="{00000000-0006-0000-0000-0000350C0000}">
      <text>
        <r>
          <rPr>
            <sz val="11"/>
            <color indexed="8"/>
            <rFont val="Helvetica Neue"/>
          </rPr>
          <t>Gairola, Krishan:
Textfeld</t>
        </r>
      </text>
    </comment>
    <comment ref="T245" authorId="2" shapeId="0" xr:uid="{00000000-0006-0000-0000-0000360C0000}">
      <text>
        <r>
          <rPr>
            <sz val="11"/>
            <color indexed="8"/>
            <rFont val="Helvetica Neue"/>
          </rPr>
          <t>Gairola, Krishan:
Textfeld</t>
        </r>
      </text>
    </comment>
    <comment ref="U245" authorId="2" shapeId="0" xr:uid="{00000000-0006-0000-0000-0000370C0000}">
      <text>
        <r>
          <rPr>
            <sz val="11"/>
            <color indexed="8"/>
            <rFont val="Helvetica Neue"/>
          </rPr>
          <t>Gairola, Krishan:
Textfeld</t>
        </r>
      </text>
    </comment>
    <comment ref="V245" authorId="2" shapeId="0" xr:uid="{00000000-0006-0000-0000-0000380C0000}">
      <text>
        <r>
          <rPr>
            <sz val="11"/>
            <color indexed="8"/>
            <rFont val="Helvetica Neue"/>
          </rPr>
          <t>Gairola, Krishan:
Textfeld</t>
        </r>
      </text>
    </comment>
    <comment ref="W245" authorId="2" shapeId="0" xr:uid="{00000000-0006-0000-0000-0000390C0000}">
      <text>
        <r>
          <rPr>
            <sz val="11"/>
            <color indexed="8"/>
            <rFont val="Helvetica Neue"/>
          </rPr>
          <t>Gairola, Krishan:
Textfeld</t>
        </r>
      </text>
    </comment>
    <comment ref="X245" authorId="2" shapeId="0" xr:uid="{00000000-0006-0000-0000-00003A0C0000}">
      <text>
        <r>
          <rPr>
            <sz val="11"/>
            <color indexed="8"/>
            <rFont val="Helvetica Neue"/>
          </rPr>
          <t>Gairola, Krishan:
Textfeld</t>
        </r>
      </text>
    </comment>
    <comment ref="Y245" authorId="2" shapeId="0" xr:uid="{00000000-0006-0000-0000-00003B0C0000}">
      <text>
        <r>
          <rPr>
            <sz val="11"/>
            <color indexed="8"/>
            <rFont val="Helvetica Neue"/>
          </rPr>
          <t>Gairola, Krishan:
Textfeld</t>
        </r>
      </text>
    </comment>
    <comment ref="Z245" authorId="2" shapeId="0" xr:uid="{00000000-0006-0000-0000-00003C0C0000}">
      <text>
        <r>
          <rPr>
            <sz val="11"/>
            <color indexed="8"/>
            <rFont val="Helvetica Neue"/>
          </rPr>
          <t>Gairola, Krishan:
Textfeld</t>
        </r>
      </text>
    </comment>
    <comment ref="I246" authorId="1" shapeId="0" xr:uid="{00000000-0006-0000-0000-00003D0C0000}">
      <text>
        <r>
          <rPr>
            <sz val="11"/>
            <color indexed="8"/>
            <rFont val="Helvetica Neue"/>
          </rPr>
          <t>von Kleist, Björn:
CO2-Wert</t>
        </r>
      </text>
    </comment>
    <comment ref="J246" authorId="1" shapeId="0" xr:uid="{00000000-0006-0000-0000-00003E0C0000}">
      <text>
        <r>
          <rPr>
            <sz val="11"/>
            <color indexed="8"/>
            <rFont val="Helvetica Neue"/>
          </rPr>
          <t>von Kleist, Björn:
CO2-Wert</t>
        </r>
      </text>
    </comment>
    <comment ref="K246" authorId="1" shapeId="0" xr:uid="{00000000-0006-0000-0000-00003F0C0000}">
      <text>
        <r>
          <rPr>
            <sz val="11"/>
            <color indexed="8"/>
            <rFont val="Helvetica Neue"/>
          </rPr>
          <t>von Kleist, Björn:
CO2-Wert</t>
        </r>
      </text>
    </comment>
    <comment ref="L246" authorId="1" shapeId="0" xr:uid="{00000000-0006-0000-0000-0000400C0000}">
      <text>
        <r>
          <rPr>
            <sz val="11"/>
            <color indexed="8"/>
            <rFont val="Helvetica Neue"/>
          </rPr>
          <t>von Kleist, Björn:
CO2-Wert</t>
        </r>
      </text>
    </comment>
    <comment ref="M246" authorId="1" shapeId="0" xr:uid="{00000000-0006-0000-0000-0000410C0000}">
      <text>
        <r>
          <rPr>
            <sz val="11"/>
            <color indexed="8"/>
            <rFont val="Helvetica Neue"/>
          </rPr>
          <t>von Kleist, Björn:
CO2-Wert</t>
        </r>
      </text>
    </comment>
    <comment ref="N246" authorId="1" shapeId="0" xr:uid="{00000000-0006-0000-0000-0000420C0000}">
      <text>
        <r>
          <rPr>
            <sz val="11"/>
            <color indexed="8"/>
            <rFont val="Helvetica Neue"/>
          </rPr>
          <t>von Kleist, Björn:
CO2-Wert</t>
        </r>
      </text>
    </comment>
    <comment ref="O246" authorId="1" shapeId="0" xr:uid="{00000000-0006-0000-0000-0000430C0000}">
      <text>
        <r>
          <rPr>
            <sz val="11"/>
            <color indexed="8"/>
            <rFont val="Helvetica Neue"/>
          </rPr>
          <t>von Kleist, Björn:
CO2-Wert</t>
        </r>
      </text>
    </comment>
    <comment ref="P246" authorId="1" shapeId="0" xr:uid="{00000000-0006-0000-0000-0000440C0000}">
      <text>
        <r>
          <rPr>
            <sz val="11"/>
            <color indexed="8"/>
            <rFont val="Helvetica Neue"/>
          </rPr>
          <t>von Kleist, Björn:
CO2-Wert</t>
        </r>
      </text>
    </comment>
    <comment ref="Q246" authorId="1" shapeId="0" xr:uid="{00000000-0006-0000-0000-0000450C0000}">
      <text>
        <r>
          <rPr>
            <sz val="11"/>
            <color indexed="8"/>
            <rFont val="Helvetica Neue"/>
          </rPr>
          <t>von Kleist, Björn:
CO2-Wert</t>
        </r>
      </text>
    </comment>
    <comment ref="R246" authorId="1" shapeId="0" xr:uid="{00000000-0006-0000-0000-0000460C0000}">
      <text>
        <r>
          <rPr>
            <sz val="11"/>
            <color indexed="8"/>
            <rFont val="Helvetica Neue"/>
          </rPr>
          <t>von Kleist, Björn:
CO2-Wert</t>
        </r>
      </text>
    </comment>
    <comment ref="S246" authorId="1" shapeId="0" xr:uid="{00000000-0006-0000-0000-0000470C0000}">
      <text>
        <r>
          <rPr>
            <sz val="11"/>
            <color indexed="8"/>
            <rFont val="Helvetica Neue"/>
          </rPr>
          <t>von Kleist, Björn:
CO2-Wert</t>
        </r>
      </text>
    </comment>
    <comment ref="T246" authorId="1" shapeId="0" xr:uid="{00000000-0006-0000-0000-0000480C0000}">
      <text>
        <r>
          <rPr>
            <sz val="11"/>
            <color indexed="8"/>
            <rFont val="Helvetica Neue"/>
          </rPr>
          <t>von Kleist, Björn:
CO2-Wert</t>
        </r>
      </text>
    </comment>
    <comment ref="U246" authorId="1" shapeId="0" xr:uid="{00000000-0006-0000-0000-0000490C0000}">
      <text>
        <r>
          <rPr>
            <sz val="11"/>
            <color indexed="8"/>
            <rFont val="Helvetica Neue"/>
          </rPr>
          <t>von Kleist, Björn:
CO2-Wert</t>
        </r>
      </text>
    </comment>
    <comment ref="V246" authorId="1" shapeId="0" xr:uid="{00000000-0006-0000-0000-00004A0C0000}">
      <text>
        <r>
          <rPr>
            <sz val="11"/>
            <color indexed="8"/>
            <rFont val="Helvetica Neue"/>
          </rPr>
          <t>von Kleist, Björn:
CO2-Wert</t>
        </r>
      </text>
    </comment>
    <comment ref="W246" authorId="1" shapeId="0" xr:uid="{00000000-0006-0000-0000-00004B0C0000}">
      <text>
        <r>
          <rPr>
            <sz val="11"/>
            <color indexed="8"/>
            <rFont val="Helvetica Neue"/>
          </rPr>
          <t>von Kleist, Björn:
CO2-Wert</t>
        </r>
      </text>
    </comment>
    <comment ref="X246" authorId="1" shapeId="0" xr:uid="{00000000-0006-0000-0000-00004C0C0000}">
      <text>
        <r>
          <rPr>
            <sz val="11"/>
            <color indexed="8"/>
            <rFont val="Helvetica Neue"/>
          </rPr>
          <t>von Kleist, Björn:
CO2-Wert</t>
        </r>
      </text>
    </comment>
    <comment ref="Y246" authorId="1" shapeId="0" xr:uid="{00000000-0006-0000-0000-00004D0C0000}">
      <text>
        <r>
          <rPr>
            <sz val="11"/>
            <color indexed="8"/>
            <rFont val="Helvetica Neue"/>
          </rPr>
          <t>von Kleist, Björn:
CO2-Wert</t>
        </r>
      </text>
    </comment>
    <comment ref="Z246" authorId="1" shapeId="0" xr:uid="{00000000-0006-0000-0000-00004E0C0000}">
      <text>
        <r>
          <rPr>
            <sz val="11"/>
            <color indexed="8"/>
            <rFont val="Helvetica Neue"/>
          </rPr>
          <t>von Kleist, Björn:
CO2-Wert</t>
        </r>
      </text>
    </comment>
    <comment ref="I247" authorId="2" shapeId="0" xr:uid="{00000000-0006-0000-0000-00004F0C0000}">
      <text>
        <r>
          <rPr>
            <sz val="11"/>
            <color indexed="8"/>
            <rFont val="Helvetica Neue"/>
          </rPr>
          <t>Gairola, Krishan:
Textfeld</t>
        </r>
      </text>
    </comment>
    <comment ref="J247" authorId="2" shapeId="0" xr:uid="{00000000-0006-0000-0000-0000500C0000}">
      <text>
        <r>
          <rPr>
            <sz val="11"/>
            <color indexed="8"/>
            <rFont val="Helvetica Neue"/>
          </rPr>
          <t>Gairola, Krishan:
Textfeld</t>
        </r>
      </text>
    </comment>
    <comment ref="K247" authorId="2" shapeId="0" xr:uid="{00000000-0006-0000-0000-0000510C0000}">
      <text>
        <r>
          <rPr>
            <sz val="11"/>
            <color indexed="8"/>
            <rFont val="Helvetica Neue"/>
          </rPr>
          <t>Gairola, Krishan:
Textfeld</t>
        </r>
      </text>
    </comment>
    <comment ref="L247" authorId="2" shapeId="0" xr:uid="{00000000-0006-0000-0000-0000520C0000}">
      <text>
        <r>
          <rPr>
            <sz val="11"/>
            <color indexed="8"/>
            <rFont val="Helvetica Neue"/>
          </rPr>
          <t>Gairola, Krishan:
Textfeld</t>
        </r>
      </text>
    </comment>
    <comment ref="M247" authorId="2" shapeId="0" xr:uid="{00000000-0006-0000-0000-0000530C0000}">
      <text>
        <r>
          <rPr>
            <sz val="11"/>
            <color indexed="8"/>
            <rFont val="Helvetica Neue"/>
          </rPr>
          <t>Gairola, Krishan:
Textfeld</t>
        </r>
      </text>
    </comment>
    <comment ref="N247" authorId="2" shapeId="0" xr:uid="{00000000-0006-0000-0000-0000540C0000}">
      <text>
        <r>
          <rPr>
            <sz val="11"/>
            <color indexed="8"/>
            <rFont val="Helvetica Neue"/>
          </rPr>
          <t>Gairola, Krishan:
Textfeld</t>
        </r>
      </text>
    </comment>
    <comment ref="O247" authorId="2" shapeId="0" xr:uid="{00000000-0006-0000-0000-0000550C0000}">
      <text>
        <r>
          <rPr>
            <sz val="11"/>
            <color indexed="8"/>
            <rFont val="Helvetica Neue"/>
          </rPr>
          <t>Gairola, Krishan:
Textfeld</t>
        </r>
      </text>
    </comment>
    <comment ref="P247" authorId="2" shapeId="0" xr:uid="{00000000-0006-0000-0000-0000560C0000}">
      <text>
        <r>
          <rPr>
            <sz val="11"/>
            <color indexed="8"/>
            <rFont val="Helvetica Neue"/>
          </rPr>
          <t>Gairola, Krishan:
Textfeld</t>
        </r>
      </text>
    </comment>
    <comment ref="Q247" authorId="2" shapeId="0" xr:uid="{00000000-0006-0000-0000-0000570C0000}">
      <text>
        <r>
          <rPr>
            <sz val="11"/>
            <color indexed="8"/>
            <rFont val="Helvetica Neue"/>
          </rPr>
          <t>Gairola, Krishan:
Textfeld</t>
        </r>
      </text>
    </comment>
    <comment ref="R247" authorId="2" shapeId="0" xr:uid="{00000000-0006-0000-0000-0000580C0000}">
      <text>
        <r>
          <rPr>
            <sz val="11"/>
            <color indexed="8"/>
            <rFont val="Helvetica Neue"/>
          </rPr>
          <t>Gairola, Krishan:
Textfeld</t>
        </r>
      </text>
    </comment>
    <comment ref="S247" authorId="2" shapeId="0" xr:uid="{00000000-0006-0000-0000-0000590C0000}">
      <text>
        <r>
          <rPr>
            <sz val="11"/>
            <color indexed="8"/>
            <rFont val="Helvetica Neue"/>
          </rPr>
          <t>Gairola, Krishan:
Textfeld</t>
        </r>
      </text>
    </comment>
    <comment ref="T247" authorId="2" shapeId="0" xr:uid="{00000000-0006-0000-0000-00005A0C0000}">
      <text>
        <r>
          <rPr>
            <sz val="11"/>
            <color indexed="8"/>
            <rFont val="Helvetica Neue"/>
          </rPr>
          <t>Gairola, Krishan:
Textfeld</t>
        </r>
      </text>
    </comment>
    <comment ref="U247" authorId="2" shapeId="0" xr:uid="{00000000-0006-0000-0000-00005B0C0000}">
      <text>
        <r>
          <rPr>
            <sz val="11"/>
            <color indexed="8"/>
            <rFont val="Helvetica Neue"/>
          </rPr>
          <t>Gairola, Krishan:
Textfeld</t>
        </r>
      </text>
    </comment>
    <comment ref="V247" authorId="2" shapeId="0" xr:uid="{00000000-0006-0000-0000-00005C0C0000}">
      <text>
        <r>
          <rPr>
            <sz val="11"/>
            <color indexed="8"/>
            <rFont val="Helvetica Neue"/>
          </rPr>
          <t>Gairola, Krishan:
Textfeld</t>
        </r>
      </text>
    </comment>
    <comment ref="W247" authorId="2" shapeId="0" xr:uid="{00000000-0006-0000-0000-00005D0C0000}">
      <text>
        <r>
          <rPr>
            <sz val="11"/>
            <color indexed="8"/>
            <rFont val="Helvetica Neue"/>
          </rPr>
          <t>Gairola, Krishan:
Textfeld</t>
        </r>
      </text>
    </comment>
    <comment ref="X247" authorId="2" shapeId="0" xr:uid="{00000000-0006-0000-0000-00005E0C0000}">
      <text>
        <r>
          <rPr>
            <sz val="11"/>
            <color indexed="8"/>
            <rFont val="Helvetica Neue"/>
          </rPr>
          <t>Gairola, Krishan:
Textfeld</t>
        </r>
      </text>
    </comment>
    <comment ref="Y247" authorId="2" shapeId="0" xr:uid="{00000000-0006-0000-0000-00005F0C0000}">
      <text>
        <r>
          <rPr>
            <sz val="11"/>
            <color indexed="8"/>
            <rFont val="Helvetica Neue"/>
          </rPr>
          <t>Gairola, Krishan:
Textfeld</t>
        </r>
      </text>
    </comment>
    <comment ref="Z247" authorId="2" shapeId="0" xr:uid="{00000000-0006-0000-0000-0000600C0000}">
      <text>
        <r>
          <rPr>
            <sz val="11"/>
            <color indexed="8"/>
            <rFont val="Helvetica Neue"/>
          </rPr>
          <t>Gairola, Krishan:
Textfeld</t>
        </r>
      </text>
    </comment>
    <comment ref="I248" authorId="1" shapeId="0" xr:uid="{00000000-0006-0000-0000-0000610C0000}">
      <text>
        <r>
          <rPr>
            <sz val="11"/>
            <color indexed="8"/>
            <rFont val="Helvetica Neue"/>
          </rPr>
          <t>von Kleist, Björn:
CO2-Wert</t>
        </r>
      </text>
    </comment>
    <comment ref="J248" authorId="1" shapeId="0" xr:uid="{00000000-0006-0000-0000-0000620C0000}">
      <text>
        <r>
          <rPr>
            <sz val="11"/>
            <color indexed="8"/>
            <rFont val="Helvetica Neue"/>
          </rPr>
          <t>von Kleist, Björn:
CO2-Wert</t>
        </r>
      </text>
    </comment>
    <comment ref="K248" authorId="1" shapeId="0" xr:uid="{00000000-0006-0000-0000-0000630C0000}">
      <text>
        <r>
          <rPr>
            <sz val="11"/>
            <color indexed="8"/>
            <rFont val="Helvetica Neue"/>
          </rPr>
          <t>von Kleist, Björn:
CO2-Wert</t>
        </r>
      </text>
    </comment>
    <comment ref="L248" authorId="1" shapeId="0" xr:uid="{00000000-0006-0000-0000-0000640C0000}">
      <text>
        <r>
          <rPr>
            <sz val="11"/>
            <color indexed="8"/>
            <rFont val="Helvetica Neue"/>
          </rPr>
          <t>von Kleist, Björn:
CO2-Wert</t>
        </r>
      </text>
    </comment>
    <comment ref="M248" authorId="1" shapeId="0" xr:uid="{00000000-0006-0000-0000-0000650C0000}">
      <text>
        <r>
          <rPr>
            <sz val="11"/>
            <color indexed="8"/>
            <rFont val="Helvetica Neue"/>
          </rPr>
          <t>von Kleist, Björn:
CO2-Wert</t>
        </r>
      </text>
    </comment>
    <comment ref="N248" authorId="1" shapeId="0" xr:uid="{00000000-0006-0000-0000-0000660C0000}">
      <text>
        <r>
          <rPr>
            <sz val="11"/>
            <color indexed="8"/>
            <rFont val="Helvetica Neue"/>
          </rPr>
          <t>von Kleist, Björn:
CO2-Wert</t>
        </r>
      </text>
    </comment>
    <comment ref="O248" authorId="1" shapeId="0" xr:uid="{00000000-0006-0000-0000-0000670C0000}">
      <text>
        <r>
          <rPr>
            <sz val="11"/>
            <color indexed="8"/>
            <rFont val="Helvetica Neue"/>
          </rPr>
          <t>von Kleist, Björn:
CO2-Wert</t>
        </r>
      </text>
    </comment>
    <comment ref="P248" authorId="1" shapeId="0" xr:uid="{00000000-0006-0000-0000-0000680C0000}">
      <text>
        <r>
          <rPr>
            <sz val="11"/>
            <color indexed="8"/>
            <rFont val="Helvetica Neue"/>
          </rPr>
          <t>von Kleist, Björn:
CO2-Wert</t>
        </r>
      </text>
    </comment>
    <comment ref="Q248" authorId="1" shapeId="0" xr:uid="{00000000-0006-0000-0000-0000690C0000}">
      <text>
        <r>
          <rPr>
            <sz val="11"/>
            <color indexed="8"/>
            <rFont val="Helvetica Neue"/>
          </rPr>
          <t>von Kleist, Björn:
CO2-Wert</t>
        </r>
      </text>
    </comment>
    <comment ref="R248" authorId="1" shapeId="0" xr:uid="{00000000-0006-0000-0000-00006A0C0000}">
      <text>
        <r>
          <rPr>
            <sz val="11"/>
            <color indexed="8"/>
            <rFont val="Helvetica Neue"/>
          </rPr>
          <t>von Kleist, Björn:
CO2-Wert</t>
        </r>
      </text>
    </comment>
    <comment ref="S248" authorId="1" shapeId="0" xr:uid="{00000000-0006-0000-0000-00006B0C0000}">
      <text>
        <r>
          <rPr>
            <sz val="11"/>
            <color indexed="8"/>
            <rFont val="Helvetica Neue"/>
          </rPr>
          <t>von Kleist, Björn:
CO2-Wert</t>
        </r>
      </text>
    </comment>
    <comment ref="T248" authorId="1" shapeId="0" xr:uid="{00000000-0006-0000-0000-00006C0C0000}">
      <text>
        <r>
          <rPr>
            <sz val="11"/>
            <color indexed="8"/>
            <rFont val="Helvetica Neue"/>
          </rPr>
          <t>von Kleist, Björn:
CO2-Wert</t>
        </r>
      </text>
    </comment>
    <comment ref="U248" authorId="1" shapeId="0" xr:uid="{00000000-0006-0000-0000-00006D0C0000}">
      <text>
        <r>
          <rPr>
            <sz val="11"/>
            <color indexed="8"/>
            <rFont val="Helvetica Neue"/>
          </rPr>
          <t>von Kleist, Björn:
CO2-Wert</t>
        </r>
      </text>
    </comment>
    <comment ref="V248" authorId="1" shapeId="0" xr:uid="{00000000-0006-0000-0000-00006E0C0000}">
      <text>
        <r>
          <rPr>
            <sz val="11"/>
            <color indexed="8"/>
            <rFont val="Helvetica Neue"/>
          </rPr>
          <t>von Kleist, Björn:
CO2-Wert</t>
        </r>
      </text>
    </comment>
    <comment ref="W248" authorId="1" shapeId="0" xr:uid="{00000000-0006-0000-0000-00006F0C0000}">
      <text>
        <r>
          <rPr>
            <sz val="11"/>
            <color indexed="8"/>
            <rFont val="Helvetica Neue"/>
          </rPr>
          <t>von Kleist, Björn:
CO2-Wert</t>
        </r>
      </text>
    </comment>
    <comment ref="X248" authorId="1" shapeId="0" xr:uid="{00000000-0006-0000-0000-0000700C0000}">
      <text>
        <r>
          <rPr>
            <sz val="11"/>
            <color indexed="8"/>
            <rFont val="Helvetica Neue"/>
          </rPr>
          <t>von Kleist, Björn:
CO2-Wert</t>
        </r>
      </text>
    </comment>
    <comment ref="Y248" authorId="1" shapeId="0" xr:uid="{00000000-0006-0000-0000-0000710C0000}">
      <text>
        <r>
          <rPr>
            <sz val="11"/>
            <color indexed="8"/>
            <rFont val="Helvetica Neue"/>
          </rPr>
          <t>von Kleist, Björn:
CO2-Wert</t>
        </r>
      </text>
    </comment>
    <comment ref="Z248" authorId="1" shapeId="0" xr:uid="{00000000-0006-0000-0000-0000720C0000}">
      <text>
        <r>
          <rPr>
            <sz val="11"/>
            <color indexed="8"/>
            <rFont val="Helvetica Neue"/>
          </rPr>
          <t>von Kleist, Björn:
CO2-Wert</t>
        </r>
      </text>
    </comment>
    <comment ref="I249" authorId="2" shapeId="0" xr:uid="{00000000-0006-0000-0000-0000730C0000}">
      <text>
        <r>
          <rPr>
            <sz val="11"/>
            <color indexed="8"/>
            <rFont val="Helvetica Neue"/>
          </rPr>
          <t>Gairola, Krishan:
Textfeld</t>
        </r>
      </text>
    </comment>
    <comment ref="J249" authorId="2" shapeId="0" xr:uid="{00000000-0006-0000-0000-0000740C0000}">
      <text>
        <r>
          <rPr>
            <sz val="11"/>
            <color indexed="8"/>
            <rFont val="Helvetica Neue"/>
          </rPr>
          <t>Gairola, Krishan:
Textfeld</t>
        </r>
      </text>
    </comment>
    <comment ref="K249" authorId="2" shapeId="0" xr:uid="{00000000-0006-0000-0000-0000750C0000}">
      <text>
        <r>
          <rPr>
            <sz val="11"/>
            <color indexed="8"/>
            <rFont val="Helvetica Neue"/>
          </rPr>
          <t>Gairola, Krishan:
Textfeld</t>
        </r>
      </text>
    </comment>
    <comment ref="L249" authorId="2" shapeId="0" xr:uid="{00000000-0006-0000-0000-0000760C0000}">
      <text>
        <r>
          <rPr>
            <sz val="11"/>
            <color indexed="8"/>
            <rFont val="Helvetica Neue"/>
          </rPr>
          <t>Gairola, Krishan:
Textfeld</t>
        </r>
      </text>
    </comment>
    <comment ref="M249" authorId="2" shapeId="0" xr:uid="{00000000-0006-0000-0000-0000770C0000}">
      <text>
        <r>
          <rPr>
            <sz val="11"/>
            <color indexed="8"/>
            <rFont val="Helvetica Neue"/>
          </rPr>
          <t>Gairola, Krishan:
Textfeld</t>
        </r>
      </text>
    </comment>
    <comment ref="N249" authorId="2" shapeId="0" xr:uid="{00000000-0006-0000-0000-0000780C0000}">
      <text>
        <r>
          <rPr>
            <sz val="11"/>
            <color indexed="8"/>
            <rFont val="Helvetica Neue"/>
          </rPr>
          <t>Gairola, Krishan:
Textfeld</t>
        </r>
      </text>
    </comment>
    <comment ref="O249" authorId="2" shapeId="0" xr:uid="{00000000-0006-0000-0000-0000790C0000}">
      <text>
        <r>
          <rPr>
            <sz val="11"/>
            <color indexed="8"/>
            <rFont val="Helvetica Neue"/>
          </rPr>
          <t>Gairola, Krishan:
Textfeld</t>
        </r>
      </text>
    </comment>
    <comment ref="P249" authorId="2" shapeId="0" xr:uid="{00000000-0006-0000-0000-00007A0C0000}">
      <text>
        <r>
          <rPr>
            <sz val="11"/>
            <color indexed="8"/>
            <rFont val="Helvetica Neue"/>
          </rPr>
          <t>Gairola, Krishan:
Textfeld</t>
        </r>
      </text>
    </comment>
    <comment ref="Q249" authorId="2" shapeId="0" xr:uid="{00000000-0006-0000-0000-00007B0C0000}">
      <text>
        <r>
          <rPr>
            <sz val="11"/>
            <color indexed="8"/>
            <rFont val="Helvetica Neue"/>
          </rPr>
          <t>Gairola, Krishan:
Textfeld</t>
        </r>
      </text>
    </comment>
    <comment ref="R249" authorId="2" shapeId="0" xr:uid="{00000000-0006-0000-0000-00007C0C0000}">
      <text>
        <r>
          <rPr>
            <sz val="11"/>
            <color indexed="8"/>
            <rFont val="Helvetica Neue"/>
          </rPr>
          <t>Gairola, Krishan:
Textfeld</t>
        </r>
      </text>
    </comment>
    <comment ref="S249" authorId="2" shapeId="0" xr:uid="{00000000-0006-0000-0000-00007D0C0000}">
      <text>
        <r>
          <rPr>
            <sz val="11"/>
            <color indexed="8"/>
            <rFont val="Helvetica Neue"/>
          </rPr>
          <t>Gairola, Krishan:
Textfeld</t>
        </r>
      </text>
    </comment>
    <comment ref="T249" authorId="2" shapeId="0" xr:uid="{00000000-0006-0000-0000-00007E0C0000}">
      <text>
        <r>
          <rPr>
            <sz val="11"/>
            <color indexed="8"/>
            <rFont val="Helvetica Neue"/>
          </rPr>
          <t>Gairola, Krishan:
Textfeld</t>
        </r>
      </text>
    </comment>
    <comment ref="U249" authorId="2" shapeId="0" xr:uid="{00000000-0006-0000-0000-00007F0C0000}">
      <text>
        <r>
          <rPr>
            <sz val="11"/>
            <color indexed="8"/>
            <rFont val="Helvetica Neue"/>
          </rPr>
          <t>Gairola, Krishan:
Textfeld</t>
        </r>
      </text>
    </comment>
    <comment ref="V249" authorId="2" shapeId="0" xr:uid="{00000000-0006-0000-0000-0000800C0000}">
      <text>
        <r>
          <rPr>
            <sz val="11"/>
            <color indexed="8"/>
            <rFont val="Helvetica Neue"/>
          </rPr>
          <t>Gairola, Krishan:
Textfeld</t>
        </r>
      </text>
    </comment>
    <comment ref="W249" authorId="2" shapeId="0" xr:uid="{00000000-0006-0000-0000-0000810C0000}">
      <text>
        <r>
          <rPr>
            <sz val="11"/>
            <color indexed="8"/>
            <rFont val="Helvetica Neue"/>
          </rPr>
          <t>Gairola, Krishan:
Textfeld</t>
        </r>
      </text>
    </comment>
    <comment ref="X249" authorId="2" shapeId="0" xr:uid="{00000000-0006-0000-0000-0000820C0000}">
      <text>
        <r>
          <rPr>
            <sz val="11"/>
            <color indexed="8"/>
            <rFont val="Helvetica Neue"/>
          </rPr>
          <t>Gairola, Krishan:
Textfeld</t>
        </r>
      </text>
    </comment>
    <comment ref="Y249" authorId="2" shapeId="0" xr:uid="{00000000-0006-0000-0000-0000830C0000}">
      <text>
        <r>
          <rPr>
            <sz val="11"/>
            <color indexed="8"/>
            <rFont val="Helvetica Neue"/>
          </rPr>
          <t>Gairola, Krishan:
Textfeld</t>
        </r>
      </text>
    </comment>
    <comment ref="Z249" authorId="2" shapeId="0" xr:uid="{00000000-0006-0000-0000-0000840C0000}">
      <text>
        <r>
          <rPr>
            <sz val="11"/>
            <color indexed="8"/>
            <rFont val="Helvetica Neue"/>
          </rPr>
          <t>Gairola, Krishan:
Textfeld</t>
        </r>
      </text>
    </comment>
    <comment ref="I250" authorId="1" shapeId="0" xr:uid="{00000000-0006-0000-0000-0000850C0000}">
      <text>
        <r>
          <rPr>
            <sz val="11"/>
            <color indexed="8"/>
            <rFont val="Helvetica Neue"/>
          </rPr>
          <t>von Kleist, Björn:
CO2-Wert</t>
        </r>
      </text>
    </comment>
    <comment ref="J250" authorId="1" shapeId="0" xr:uid="{00000000-0006-0000-0000-0000860C0000}">
      <text>
        <r>
          <rPr>
            <sz val="11"/>
            <color indexed="8"/>
            <rFont val="Helvetica Neue"/>
          </rPr>
          <t>von Kleist, Björn:
CO2-Wert</t>
        </r>
      </text>
    </comment>
    <comment ref="K250" authorId="1" shapeId="0" xr:uid="{00000000-0006-0000-0000-0000870C0000}">
      <text>
        <r>
          <rPr>
            <sz val="11"/>
            <color indexed="8"/>
            <rFont val="Helvetica Neue"/>
          </rPr>
          <t>von Kleist, Björn:
CO2-Wert</t>
        </r>
      </text>
    </comment>
    <comment ref="L250" authorId="1" shapeId="0" xr:uid="{00000000-0006-0000-0000-0000880C0000}">
      <text>
        <r>
          <rPr>
            <sz val="11"/>
            <color indexed="8"/>
            <rFont val="Helvetica Neue"/>
          </rPr>
          <t>von Kleist, Björn:
CO2-Wert</t>
        </r>
      </text>
    </comment>
    <comment ref="M250" authorId="1" shapeId="0" xr:uid="{00000000-0006-0000-0000-0000890C0000}">
      <text>
        <r>
          <rPr>
            <sz val="11"/>
            <color indexed="8"/>
            <rFont val="Helvetica Neue"/>
          </rPr>
          <t>von Kleist, Björn:
CO2-Wert</t>
        </r>
      </text>
    </comment>
    <comment ref="N250" authorId="1" shapeId="0" xr:uid="{00000000-0006-0000-0000-00008A0C0000}">
      <text>
        <r>
          <rPr>
            <sz val="11"/>
            <color indexed="8"/>
            <rFont val="Helvetica Neue"/>
          </rPr>
          <t>von Kleist, Björn:
CO2-Wert</t>
        </r>
      </text>
    </comment>
    <comment ref="O250" authorId="1" shapeId="0" xr:uid="{00000000-0006-0000-0000-00008B0C0000}">
      <text>
        <r>
          <rPr>
            <sz val="11"/>
            <color indexed="8"/>
            <rFont val="Helvetica Neue"/>
          </rPr>
          <t>von Kleist, Björn:
CO2-Wert</t>
        </r>
      </text>
    </comment>
    <comment ref="P250" authorId="1" shapeId="0" xr:uid="{00000000-0006-0000-0000-00008C0C0000}">
      <text>
        <r>
          <rPr>
            <sz val="11"/>
            <color indexed="8"/>
            <rFont val="Helvetica Neue"/>
          </rPr>
          <t>von Kleist, Björn:
CO2-Wert</t>
        </r>
      </text>
    </comment>
    <comment ref="Q250" authorId="1" shapeId="0" xr:uid="{00000000-0006-0000-0000-00008D0C0000}">
      <text>
        <r>
          <rPr>
            <sz val="11"/>
            <color indexed="8"/>
            <rFont val="Helvetica Neue"/>
          </rPr>
          <t>von Kleist, Björn:
CO2-Wert</t>
        </r>
      </text>
    </comment>
    <comment ref="R250" authorId="1" shapeId="0" xr:uid="{00000000-0006-0000-0000-00008E0C0000}">
      <text>
        <r>
          <rPr>
            <sz val="11"/>
            <color indexed="8"/>
            <rFont val="Helvetica Neue"/>
          </rPr>
          <t>von Kleist, Björn:
CO2-Wert</t>
        </r>
      </text>
    </comment>
    <comment ref="S250" authorId="1" shapeId="0" xr:uid="{00000000-0006-0000-0000-00008F0C0000}">
      <text>
        <r>
          <rPr>
            <sz val="11"/>
            <color indexed="8"/>
            <rFont val="Helvetica Neue"/>
          </rPr>
          <t>von Kleist, Björn:
CO2-Wert</t>
        </r>
      </text>
    </comment>
    <comment ref="T250" authorId="1" shapeId="0" xr:uid="{00000000-0006-0000-0000-0000900C0000}">
      <text>
        <r>
          <rPr>
            <sz val="11"/>
            <color indexed="8"/>
            <rFont val="Helvetica Neue"/>
          </rPr>
          <t>von Kleist, Björn:
CO2-Wert</t>
        </r>
      </text>
    </comment>
    <comment ref="U250" authorId="1" shapeId="0" xr:uid="{00000000-0006-0000-0000-0000910C0000}">
      <text>
        <r>
          <rPr>
            <sz val="11"/>
            <color indexed="8"/>
            <rFont val="Helvetica Neue"/>
          </rPr>
          <t>von Kleist, Björn:
CO2-Wert</t>
        </r>
      </text>
    </comment>
    <comment ref="V250" authorId="1" shapeId="0" xr:uid="{00000000-0006-0000-0000-0000920C0000}">
      <text>
        <r>
          <rPr>
            <sz val="11"/>
            <color indexed="8"/>
            <rFont val="Helvetica Neue"/>
          </rPr>
          <t>von Kleist, Björn:
CO2-Wert</t>
        </r>
      </text>
    </comment>
    <comment ref="W250" authorId="1" shapeId="0" xr:uid="{00000000-0006-0000-0000-0000930C0000}">
      <text>
        <r>
          <rPr>
            <sz val="11"/>
            <color indexed="8"/>
            <rFont val="Helvetica Neue"/>
          </rPr>
          <t>von Kleist, Björn:
CO2-Wert</t>
        </r>
      </text>
    </comment>
    <comment ref="X250" authorId="1" shapeId="0" xr:uid="{00000000-0006-0000-0000-0000940C0000}">
      <text>
        <r>
          <rPr>
            <sz val="11"/>
            <color indexed="8"/>
            <rFont val="Helvetica Neue"/>
          </rPr>
          <t>von Kleist, Björn:
CO2-Wert</t>
        </r>
      </text>
    </comment>
    <comment ref="Y250" authorId="1" shapeId="0" xr:uid="{00000000-0006-0000-0000-0000950C0000}">
      <text>
        <r>
          <rPr>
            <sz val="11"/>
            <color indexed="8"/>
            <rFont val="Helvetica Neue"/>
          </rPr>
          <t>von Kleist, Björn:
CO2-Wert</t>
        </r>
      </text>
    </comment>
    <comment ref="Z250" authorId="1" shapeId="0" xr:uid="{00000000-0006-0000-0000-0000960C0000}">
      <text>
        <r>
          <rPr>
            <sz val="11"/>
            <color indexed="8"/>
            <rFont val="Helvetica Neue"/>
          </rPr>
          <t>von Kleist, Björn:
CO2-Wert</t>
        </r>
      </text>
    </comment>
    <comment ref="I251" authorId="2" shapeId="0" xr:uid="{00000000-0006-0000-0000-0000970C0000}">
      <text>
        <r>
          <rPr>
            <sz val="11"/>
            <color indexed="8"/>
            <rFont val="Helvetica Neue"/>
          </rPr>
          <t>Gairola, Krishan:
Textfeld</t>
        </r>
      </text>
    </comment>
    <comment ref="J251" authorId="2" shapeId="0" xr:uid="{00000000-0006-0000-0000-0000980C0000}">
      <text>
        <r>
          <rPr>
            <sz val="11"/>
            <color indexed="8"/>
            <rFont val="Helvetica Neue"/>
          </rPr>
          <t>Gairola, Krishan:
Textfeld</t>
        </r>
      </text>
    </comment>
    <comment ref="K251" authorId="2" shapeId="0" xr:uid="{00000000-0006-0000-0000-0000990C0000}">
      <text>
        <r>
          <rPr>
            <sz val="11"/>
            <color indexed="8"/>
            <rFont val="Helvetica Neue"/>
          </rPr>
          <t>Gairola, Krishan:
Textfeld</t>
        </r>
      </text>
    </comment>
    <comment ref="L251" authorId="2" shapeId="0" xr:uid="{00000000-0006-0000-0000-00009A0C0000}">
      <text>
        <r>
          <rPr>
            <sz val="11"/>
            <color indexed="8"/>
            <rFont val="Helvetica Neue"/>
          </rPr>
          <t>Gairola, Krishan:
Textfeld</t>
        </r>
      </text>
    </comment>
    <comment ref="M251" authorId="2" shapeId="0" xr:uid="{00000000-0006-0000-0000-00009B0C0000}">
      <text>
        <r>
          <rPr>
            <sz val="11"/>
            <color indexed="8"/>
            <rFont val="Helvetica Neue"/>
          </rPr>
          <t>Gairola, Krishan:
Textfeld</t>
        </r>
      </text>
    </comment>
    <comment ref="N251" authorId="2" shapeId="0" xr:uid="{00000000-0006-0000-0000-00009C0C0000}">
      <text>
        <r>
          <rPr>
            <sz val="11"/>
            <color indexed="8"/>
            <rFont val="Helvetica Neue"/>
          </rPr>
          <t>Gairola, Krishan:
Textfeld</t>
        </r>
      </text>
    </comment>
    <comment ref="O251" authorId="2" shapeId="0" xr:uid="{00000000-0006-0000-0000-00009D0C0000}">
      <text>
        <r>
          <rPr>
            <sz val="11"/>
            <color indexed="8"/>
            <rFont val="Helvetica Neue"/>
          </rPr>
          <t>Gairola, Krishan:
Textfeld</t>
        </r>
      </text>
    </comment>
    <comment ref="P251" authorId="2" shapeId="0" xr:uid="{00000000-0006-0000-0000-00009E0C0000}">
      <text>
        <r>
          <rPr>
            <sz val="11"/>
            <color indexed="8"/>
            <rFont val="Helvetica Neue"/>
          </rPr>
          <t>Gairola, Krishan:
Textfeld</t>
        </r>
      </text>
    </comment>
    <comment ref="Q251" authorId="2" shapeId="0" xr:uid="{00000000-0006-0000-0000-00009F0C0000}">
      <text>
        <r>
          <rPr>
            <sz val="11"/>
            <color indexed="8"/>
            <rFont val="Helvetica Neue"/>
          </rPr>
          <t>Gairola, Krishan:
Textfeld</t>
        </r>
      </text>
    </comment>
    <comment ref="R251" authorId="2" shapeId="0" xr:uid="{00000000-0006-0000-0000-0000A00C0000}">
      <text>
        <r>
          <rPr>
            <sz val="11"/>
            <color indexed="8"/>
            <rFont val="Helvetica Neue"/>
          </rPr>
          <t>Gairola, Krishan:
Textfeld</t>
        </r>
      </text>
    </comment>
    <comment ref="S251" authorId="2" shapeId="0" xr:uid="{00000000-0006-0000-0000-0000A10C0000}">
      <text>
        <r>
          <rPr>
            <sz val="11"/>
            <color indexed="8"/>
            <rFont val="Helvetica Neue"/>
          </rPr>
          <t>Gairola, Krishan:
Textfeld</t>
        </r>
      </text>
    </comment>
    <comment ref="T251" authorId="2" shapeId="0" xr:uid="{00000000-0006-0000-0000-0000A20C0000}">
      <text>
        <r>
          <rPr>
            <sz val="11"/>
            <color indexed="8"/>
            <rFont val="Helvetica Neue"/>
          </rPr>
          <t>Gairola, Krishan:
Textfeld</t>
        </r>
      </text>
    </comment>
    <comment ref="U251" authorId="2" shapeId="0" xr:uid="{00000000-0006-0000-0000-0000A30C0000}">
      <text>
        <r>
          <rPr>
            <sz val="11"/>
            <color indexed="8"/>
            <rFont val="Helvetica Neue"/>
          </rPr>
          <t>Gairola, Krishan:
Textfeld</t>
        </r>
      </text>
    </comment>
    <comment ref="V251" authorId="2" shapeId="0" xr:uid="{00000000-0006-0000-0000-0000A40C0000}">
      <text>
        <r>
          <rPr>
            <sz val="11"/>
            <color indexed="8"/>
            <rFont val="Helvetica Neue"/>
          </rPr>
          <t>Gairola, Krishan:
Textfeld</t>
        </r>
      </text>
    </comment>
    <comment ref="W251" authorId="2" shapeId="0" xr:uid="{00000000-0006-0000-0000-0000A50C0000}">
      <text>
        <r>
          <rPr>
            <sz val="11"/>
            <color indexed="8"/>
            <rFont val="Helvetica Neue"/>
          </rPr>
          <t>Gairola, Krishan:
Textfeld</t>
        </r>
      </text>
    </comment>
    <comment ref="X251" authorId="2" shapeId="0" xr:uid="{00000000-0006-0000-0000-0000A60C0000}">
      <text>
        <r>
          <rPr>
            <sz val="11"/>
            <color indexed="8"/>
            <rFont val="Helvetica Neue"/>
          </rPr>
          <t>Gairola, Krishan:
Textfeld</t>
        </r>
      </text>
    </comment>
    <comment ref="Y251" authorId="2" shapeId="0" xr:uid="{00000000-0006-0000-0000-0000A70C0000}">
      <text>
        <r>
          <rPr>
            <sz val="11"/>
            <color indexed="8"/>
            <rFont val="Helvetica Neue"/>
          </rPr>
          <t>Gairola, Krishan:
Textfeld</t>
        </r>
      </text>
    </comment>
    <comment ref="Z251" authorId="2" shapeId="0" xr:uid="{00000000-0006-0000-0000-0000A80C0000}">
      <text>
        <r>
          <rPr>
            <sz val="11"/>
            <color indexed="8"/>
            <rFont val="Helvetica Neue"/>
          </rPr>
          <t>Gairola, Krishan:
Textfeld</t>
        </r>
      </text>
    </comment>
    <comment ref="I252" authorId="1" shapeId="0" xr:uid="{00000000-0006-0000-0000-0000A90C0000}">
      <text>
        <r>
          <rPr>
            <sz val="11"/>
            <color indexed="8"/>
            <rFont val="Helvetica Neue"/>
          </rPr>
          <t>von Kleist, Björn:
CO2-Wert</t>
        </r>
      </text>
    </comment>
    <comment ref="J252" authorId="1" shapeId="0" xr:uid="{00000000-0006-0000-0000-0000AA0C0000}">
      <text>
        <r>
          <rPr>
            <sz val="11"/>
            <color indexed="8"/>
            <rFont val="Helvetica Neue"/>
          </rPr>
          <t>von Kleist, Björn:
CO2-Wert</t>
        </r>
      </text>
    </comment>
    <comment ref="K252" authorId="1" shapeId="0" xr:uid="{00000000-0006-0000-0000-0000AB0C0000}">
      <text>
        <r>
          <rPr>
            <sz val="11"/>
            <color indexed="8"/>
            <rFont val="Helvetica Neue"/>
          </rPr>
          <t>von Kleist, Björn:
CO2-Wert</t>
        </r>
      </text>
    </comment>
    <comment ref="L252" authorId="1" shapeId="0" xr:uid="{00000000-0006-0000-0000-0000AC0C0000}">
      <text>
        <r>
          <rPr>
            <sz val="11"/>
            <color indexed="8"/>
            <rFont val="Helvetica Neue"/>
          </rPr>
          <t>von Kleist, Björn:
CO2-Wert</t>
        </r>
      </text>
    </comment>
    <comment ref="M252" authorId="1" shapeId="0" xr:uid="{00000000-0006-0000-0000-0000AD0C0000}">
      <text>
        <r>
          <rPr>
            <sz val="11"/>
            <color indexed="8"/>
            <rFont val="Helvetica Neue"/>
          </rPr>
          <t>von Kleist, Björn:
CO2-Wert</t>
        </r>
      </text>
    </comment>
    <comment ref="N252" authorId="1" shapeId="0" xr:uid="{00000000-0006-0000-0000-0000AE0C0000}">
      <text>
        <r>
          <rPr>
            <sz val="11"/>
            <color indexed="8"/>
            <rFont val="Helvetica Neue"/>
          </rPr>
          <t>von Kleist, Björn:
CO2-Wert</t>
        </r>
      </text>
    </comment>
    <comment ref="O252" authorId="1" shapeId="0" xr:uid="{00000000-0006-0000-0000-0000AF0C0000}">
      <text>
        <r>
          <rPr>
            <sz val="11"/>
            <color indexed="8"/>
            <rFont val="Helvetica Neue"/>
          </rPr>
          <t>von Kleist, Björn:
CO2-Wert</t>
        </r>
      </text>
    </comment>
    <comment ref="P252" authorId="1" shapeId="0" xr:uid="{00000000-0006-0000-0000-0000B00C0000}">
      <text>
        <r>
          <rPr>
            <sz val="11"/>
            <color indexed="8"/>
            <rFont val="Helvetica Neue"/>
          </rPr>
          <t>von Kleist, Björn:
CO2-Wert</t>
        </r>
      </text>
    </comment>
    <comment ref="Q252" authorId="1" shapeId="0" xr:uid="{00000000-0006-0000-0000-0000B10C0000}">
      <text>
        <r>
          <rPr>
            <sz val="11"/>
            <color indexed="8"/>
            <rFont val="Helvetica Neue"/>
          </rPr>
          <t>von Kleist, Björn:
CO2-Wert</t>
        </r>
      </text>
    </comment>
    <comment ref="R252" authorId="1" shapeId="0" xr:uid="{00000000-0006-0000-0000-0000B20C0000}">
      <text>
        <r>
          <rPr>
            <sz val="11"/>
            <color indexed="8"/>
            <rFont val="Helvetica Neue"/>
          </rPr>
          <t>von Kleist, Björn:
CO2-Wert</t>
        </r>
      </text>
    </comment>
    <comment ref="S252" authorId="1" shapeId="0" xr:uid="{00000000-0006-0000-0000-0000B30C0000}">
      <text>
        <r>
          <rPr>
            <sz val="11"/>
            <color indexed="8"/>
            <rFont val="Helvetica Neue"/>
          </rPr>
          <t>von Kleist, Björn:
CO2-Wert</t>
        </r>
      </text>
    </comment>
    <comment ref="T252" authorId="1" shapeId="0" xr:uid="{00000000-0006-0000-0000-0000B40C0000}">
      <text>
        <r>
          <rPr>
            <sz val="11"/>
            <color indexed="8"/>
            <rFont val="Helvetica Neue"/>
          </rPr>
          <t>von Kleist, Björn:
CO2-Wert</t>
        </r>
      </text>
    </comment>
    <comment ref="U252" authorId="1" shapeId="0" xr:uid="{00000000-0006-0000-0000-0000B50C0000}">
      <text>
        <r>
          <rPr>
            <sz val="11"/>
            <color indexed="8"/>
            <rFont val="Helvetica Neue"/>
          </rPr>
          <t>von Kleist, Björn:
CO2-Wert</t>
        </r>
      </text>
    </comment>
    <comment ref="V252" authorId="1" shapeId="0" xr:uid="{00000000-0006-0000-0000-0000B60C0000}">
      <text>
        <r>
          <rPr>
            <sz val="11"/>
            <color indexed="8"/>
            <rFont val="Helvetica Neue"/>
          </rPr>
          <t>von Kleist, Björn:
CO2-Wert</t>
        </r>
      </text>
    </comment>
    <comment ref="W252" authorId="1" shapeId="0" xr:uid="{00000000-0006-0000-0000-0000B70C0000}">
      <text>
        <r>
          <rPr>
            <sz val="11"/>
            <color indexed="8"/>
            <rFont val="Helvetica Neue"/>
          </rPr>
          <t>von Kleist, Björn:
CO2-Wert</t>
        </r>
      </text>
    </comment>
    <comment ref="X252" authorId="1" shapeId="0" xr:uid="{00000000-0006-0000-0000-0000B80C0000}">
      <text>
        <r>
          <rPr>
            <sz val="11"/>
            <color indexed="8"/>
            <rFont val="Helvetica Neue"/>
          </rPr>
          <t>von Kleist, Björn:
CO2-Wert</t>
        </r>
      </text>
    </comment>
    <comment ref="Y252" authorId="1" shapeId="0" xr:uid="{00000000-0006-0000-0000-0000B90C0000}">
      <text>
        <r>
          <rPr>
            <sz val="11"/>
            <color indexed="8"/>
            <rFont val="Helvetica Neue"/>
          </rPr>
          <t>von Kleist, Björn:
CO2-Wert</t>
        </r>
      </text>
    </comment>
    <comment ref="Z252" authorId="1" shapeId="0" xr:uid="{00000000-0006-0000-0000-0000BA0C0000}">
      <text>
        <r>
          <rPr>
            <sz val="11"/>
            <color indexed="8"/>
            <rFont val="Helvetica Neue"/>
          </rPr>
          <t>von Kleist, Björn:
CO2-Wert</t>
        </r>
      </text>
    </comment>
    <comment ref="I253" authorId="2" shapeId="0" xr:uid="{00000000-0006-0000-0000-0000BB0C0000}">
      <text>
        <r>
          <rPr>
            <sz val="11"/>
            <color indexed="8"/>
            <rFont val="Helvetica Neue"/>
          </rPr>
          <t>Gairola, Krishan:
Textfeld</t>
        </r>
      </text>
    </comment>
    <comment ref="J253" authorId="2" shapeId="0" xr:uid="{00000000-0006-0000-0000-0000BC0C0000}">
      <text>
        <r>
          <rPr>
            <sz val="11"/>
            <color indexed="8"/>
            <rFont val="Helvetica Neue"/>
          </rPr>
          <t>Gairola, Krishan:
Textfeld</t>
        </r>
      </text>
    </comment>
    <comment ref="K253" authorId="2" shapeId="0" xr:uid="{00000000-0006-0000-0000-0000BD0C0000}">
      <text>
        <r>
          <rPr>
            <sz val="11"/>
            <color indexed="8"/>
            <rFont val="Helvetica Neue"/>
          </rPr>
          <t>Gairola, Krishan:
Textfeld</t>
        </r>
      </text>
    </comment>
    <comment ref="L253" authorId="2" shapeId="0" xr:uid="{00000000-0006-0000-0000-0000BE0C0000}">
      <text>
        <r>
          <rPr>
            <sz val="11"/>
            <color indexed="8"/>
            <rFont val="Helvetica Neue"/>
          </rPr>
          <t>Gairola, Krishan:
Textfeld</t>
        </r>
      </text>
    </comment>
    <comment ref="M253" authorId="2" shapeId="0" xr:uid="{00000000-0006-0000-0000-0000BF0C0000}">
      <text>
        <r>
          <rPr>
            <sz val="11"/>
            <color indexed="8"/>
            <rFont val="Helvetica Neue"/>
          </rPr>
          <t>Gairola, Krishan:
Textfeld</t>
        </r>
      </text>
    </comment>
    <comment ref="N253" authorId="2" shapeId="0" xr:uid="{00000000-0006-0000-0000-0000C00C0000}">
      <text>
        <r>
          <rPr>
            <sz val="11"/>
            <color indexed="8"/>
            <rFont val="Helvetica Neue"/>
          </rPr>
          <t>Gairola, Krishan:
Textfeld</t>
        </r>
      </text>
    </comment>
    <comment ref="O253" authorId="2" shapeId="0" xr:uid="{00000000-0006-0000-0000-0000C10C0000}">
      <text>
        <r>
          <rPr>
            <sz val="11"/>
            <color indexed="8"/>
            <rFont val="Helvetica Neue"/>
          </rPr>
          <t>Gairola, Krishan:
Textfeld</t>
        </r>
      </text>
    </comment>
    <comment ref="P253" authorId="2" shapeId="0" xr:uid="{00000000-0006-0000-0000-0000C20C0000}">
      <text>
        <r>
          <rPr>
            <sz val="11"/>
            <color indexed="8"/>
            <rFont val="Helvetica Neue"/>
          </rPr>
          <t>Gairola, Krishan:
Textfeld</t>
        </r>
      </text>
    </comment>
    <comment ref="Q253" authorId="2" shapeId="0" xr:uid="{00000000-0006-0000-0000-0000C30C0000}">
      <text>
        <r>
          <rPr>
            <sz val="11"/>
            <color indexed="8"/>
            <rFont val="Helvetica Neue"/>
          </rPr>
          <t>Gairola, Krishan:
Textfeld</t>
        </r>
      </text>
    </comment>
    <comment ref="R253" authorId="2" shapeId="0" xr:uid="{00000000-0006-0000-0000-0000C40C0000}">
      <text>
        <r>
          <rPr>
            <sz val="11"/>
            <color indexed="8"/>
            <rFont val="Helvetica Neue"/>
          </rPr>
          <t>Gairola, Krishan:
Textfeld</t>
        </r>
      </text>
    </comment>
    <comment ref="S253" authorId="2" shapeId="0" xr:uid="{00000000-0006-0000-0000-0000C50C0000}">
      <text>
        <r>
          <rPr>
            <sz val="11"/>
            <color indexed="8"/>
            <rFont val="Helvetica Neue"/>
          </rPr>
          <t>Gairola, Krishan:
Textfeld</t>
        </r>
      </text>
    </comment>
    <comment ref="T253" authorId="2" shapeId="0" xr:uid="{00000000-0006-0000-0000-0000C60C0000}">
      <text>
        <r>
          <rPr>
            <sz val="11"/>
            <color indexed="8"/>
            <rFont val="Helvetica Neue"/>
          </rPr>
          <t>Gairola, Krishan:
Textfeld</t>
        </r>
      </text>
    </comment>
    <comment ref="U253" authorId="2" shapeId="0" xr:uid="{00000000-0006-0000-0000-0000C70C0000}">
      <text>
        <r>
          <rPr>
            <sz val="11"/>
            <color indexed="8"/>
            <rFont val="Helvetica Neue"/>
          </rPr>
          <t>Gairola, Krishan:
Textfeld</t>
        </r>
      </text>
    </comment>
    <comment ref="V253" authorId="2" shapeId="0" xr:uid="{00000000-0006-0000-0000-0000C80C0000}">
      <text>
        <r>
          <rPr>
            <sz val="11"/>
            <color indexed="8"/>
            <rFont val="Helvetica Neue"/>
          </rPr>
          <t>Gairola, Krishan:
Textfeld</t>
        </r>
      </text>
    </comment>
    <comment ref="W253" authorId="2" shapeId="0" xr:uid="{00000000-0006-0000-0000-0000C90C0000}">
      <text>
        <r>
          <rPr>
            <sz val="11"/>
            <color indexed="8"/>
            <rFont val="Helvetica Neue"/>
          </rPr>
          <t>Gairola, Krishan:
Textfeld</t>
        </r>
      </text>
    </comment>
    <comment ref="X253" authorId="2" shapeId="0" xr:uid="{00000000-0006-0000-0000-0000CA0C0000}">
      <text>
        <r>
          <rPr>
            <sz val="11"/>
            <color indexed="8"/>
            <rFont val="Helvetica Neue"/>
          </rPr>
          <t>Gairola, Krishan:
Textfeld</t>
        </r>
      </text>
    </comment>
    <comment ref="Y253" authorId="2" shapeId="0" xr:uid="{00000000-0006-0000-0000-0000CB0C0000}">
      <text>
        <r>
          <rPr>
            <sz val="11"/>
            <color indexed="8"/>
            <rFont val="Helvetica Neue"/>
          </rPr>
          <t>Gairola, Krishan:
Textfeld</t>
        </r>
      </text>
    </comment>
    <comment ref="Z253" authorId="2" shapeId="0" xr:uid="{00000000-0006-0000-0000-0000CC0C0000}">
      <text>
        <r>
          <rPr>
            <sz val="11"/>
            <color indexed="8"/>
            <rFont val="Helvetica Neue"/>
          </rPr>
          <t>Gairola, Krishan:
Textfeld</t>
        </r>
      </text>
    </comment>
    <comment ref="I254" authorId="1" shapeId="0" xr:uid="{00000000-0006-0000-0000-0000CD0C0000}">
      <text>
        <r>
          <rPr>
            <sz val="11"/>
            <color indexed="8"/>
            <rFont val="Helvetica Neue"/>
          </rPr>
          <t>von Kleist, Björn:
CO2-Wert</t>
        </r>
      </text>
    </comment>
    <comment ref="J254" authorId="1" shapeId="0" xr:uid="{00000000-0006-0000-0000-0000CE0C0000}">
      <text>
        <r>
          <rPr>
            <sz val="11"/>
            <color indexed="8"/>
            <rFont val="Helvetica Neue"/>
          </rPr>
          <t>von Kleist, Björn:
CO2-Wert</t>
        </r>
      </text>
    </comment>
    <comment ref="K254" authorId="1" shapeId="0" xr:uid="{00000000-0006-0000-0000-0000CF0C0000}">
      <text>
        <r>
          <rPr>
            <sz val="11"/>
            <color indexed="8"/>
            <rFont val="Helvetica Neue"/>
          </rPr>
          <t>von Kleist, Björn:
CO2-Wert</t>
        </r>
      </text>
    </comment>
    <comment ref="L254" authorId="1" shapeId="0" xr:uid="{00000000-0006-0000-0000-0000D00C0000}">
      <text>
        <r>
          <rPr>
            <sz val="11"/>
            <color indexed="8"/>
            <rFont val="Helvetica Neue"/>
          </rPr>
          <t>von Kleist, Björn:
CO2-Wert</t>
        </r>
      </text>
    </comment>
    <comment ref="M254" authorId="1" shapeId="0" xr:uid="{00000000-0006-0000-0000-0000D10C0000}">
      <text>
        <r>
          <rPr>
            <sz val="11"/>
            <color indexed="8"/>
            <rFont val="Helvetica Neue"/>
          </rPr>
          <t>von Kleist, Björn:
CO2-Wert</t>
        </r>
      </text>
    </comment>
    <comment ref="N254" authorId="1" shapeId="0" xr:uid="{00000000-0006-0000-0000-0000D20C0000}">
      <text>
        <r>
          <rPr>
            <sz val="11"/>
            <color indexed="8"/>
            <rFont val="Helvetica Neue"/>
          </rPr>
          <t>von Kleist, Björn:
CO2-Wert</t>
        </r>
      </text>
    </comment>
    <comment ref="O254" authorId="1" shapeId="0" xr:uid="{00000000-0006-0000-0000-0000D30C0000}">
      <text>
        <r>
          <rPr>
            <sz val="11"/>
            <color indexed="8"/>
            <rFont val="Helvetica Neue"/>
          </rPr>
          <t>von Kleist, Björn:
CO2-Wert</t>
        </r>
      </text>
    </comment>
    <comment ref="P254" authorId="1" shapeId="0" xr:uid="{00000000-0006-0000-0000-0000D40C0000}">
      <text>
        <r>
          <rPr>
            <sz val="11"/>
            <color indexed="8"/>
            <rFont val="Helvetica Neue"/>
          </rPr>
          <t>von Kleist, Björn:
CO2-Wert</t>
        </r>
      </text>
    </comment>
    <comment ref="Q254" authorId="1" shapeId="0" xr:uid="{00000000-0006-0000-0000-0000D50C0000}">
      <text>
        <r>
          <rPr>
            <sz val="11"/>
            <color indexed="8"/>
            <rFont val="Helvetica Neue"/>
          </rPr>
          <t>von Kleist, Björn:
CO2-Wert</t>
        </r>
      </text>
    </comment>
    <comment ref="R254" authorId="1" shapeId="0" xr:uid="{00000000-0006-0000-0000-0000D60C0000}">
      <text>
        <r>
          <rPr>
            <sz val="11"/>
            <color indexed="8"/>
            <rFont val="Helvetica Neue"/>
          </rPr>
          <t>von Kleist, Björn:
CO2-Wert</t>
        </r>
      </text>
    </comment>
    <comment ref="S254" authorId="1" shapeId="0" xr:uid="{00000000-0006-0000-0000-0000D70C0000}">
      <text>
        <r>
          <rPr>
            <sz val="11"/>
            <color indexed="8"/>
            <rFont val="Helvetica Neue"/>
          </rPr>
          <t>von Kleist, Björn:
CO2-Wert</t>
        </r>
      </text>
    </comment>
    <comment ref="T254" authorId="1" shapeId="0" xr:uid="{00000000-0006-0000-0000-0000D80C0000}">
      <text>
        <r>
          <rPr>
            <sz val="11"/>
            <color indexed="8"/>
            <rFont val="Helvetica Neue"/>
          </rPr>
          <t>von Kleist, Björn:
CO2-Wert</t>
        </r>
      </text>
    </comment>
    <comment ref="U254" authorId="1" shapeId="0" xr:uid="{00000000-0006-0000-0000-0000D90C0000}">
      <text>
        <r>
          <rPr>
            <sz val="11"/>
            <color indexed="8"/>
            <rFont val="Helvetica Neue"/>
          </rPr>
          <t>von Kleist, Björn:
CO2-Wert</t>
        </r>
      </text>
    </comment>
    <comment ref="V254" authorId="1" shapeId="0" xr:uid="{00000000-0006-0000-0000-0000DA0C0000}">
      <text>
        <r>
          <rPr>
            <sz val="11"/>
            <color indexed="8"/>
            <rFont val="Helvetica Neue"/>
          </rPr>
          <t>von Kleist, Björn:
CO2-Wert</t>
        </r>
      </text>
    </comment>
    <comment ref="W254" authorId="1" shapeId="0" xr:uid="{00000000-0006-0000-0000-0000DB0C0000}">
      <text>
        <r>
          <rPr>
            <sz val="11"/>
            <color indexed="8"/>
            <rFont val="Helvetica Neue"/>
          </rPr>
          <t>von Kleist, Björn:
CO2-Wert</t>
        </r>
      </text>
    </comment>
    <comment ref="X254" authorId="1" shapeId="0" xr:uid="{00000000-0006-0000-0000-0000DC0C0000}">
      <text>
        <r>
          <rPr>
            <sz val="11"/>
            <color indexed="8"/>
            <rFont val="Helvetica Neue"/>
          </rPr>
          <t>von Kleist, Björn:
CO2-Wert</t>
        </r>
      </text>
    </comment>
    <comment ref="Y254" authorId="1" shapeId="0" xr:uid="{00000000-0006-0000-0000-0000DD0C0000}">
      <text>
        <r>
          <rPr>
            <sz val="11"/>
            <color indexed="8"/>
            <rFont val="Helvetica Neue"/>
          </rPr>
          <t>von Kleist, Björn:
CO2-Wert</t>
        </r>
      </text>
    </comment>
    <comment ref="Z254" authorId="1" shapeId="0" xr:uid="{00000000-0006-0000-0000-0000DE0C0000}">
      <text>
        <r>
          <rPr>
            <sz val="11"/>
            <color indexed="8"/>
            <rFont val="Helvetica Neue"/>
          </rPr>
          <t>von Kleist, Björn:
CO2-Wert</t>
        </r>
      </text>
    </comment>
    <comment ref="I255" authorId="2" shapeId="0" xr:uid="{00000000-0006-0000-0000-0000DF0C0000}">
      <text>
        <r>
          <rPr>
            <sz val="11"/>
            <color indexed="8"/>
            <rFont val="Helvetica Neue"/>
          </rPr>
          <t>Gairola, Krishan:
Textfeld</t>
        </r>
      </text>
    </comment>
    <comment ref="J255" authorId="2" shapeId="0" xr:uid="{00000000-0006-0000-0000-0000E00C0000}">
      <text>
        <r>
          <rPr>
            <sz val="11"/>
            <color indexed="8"/>
            <rFont val="Helvetica Neue"/>
          </rPr>
          <t>Gairola, Krishan:
Textfeld</t>
        </r>
      </text>
    </comment>
    <comment ref="K255" authorId="2" shapeId="0" xr:uid="{00000000-0006-0000-0000-0000E10C0000}">
      <text>
        <r>
          <rPr>
            <sz val="11"/>
            <color indexed="8"/>
            <rFont val="Helvetica Neue"/>
          </rPr>
          <t>Gairola, Krishan:
Textfeld</t>
        </r>
      </text>
    </comment>
    <comment ref="L255" authorId="2" shapeId="0" xr:uid="{00000000-0006-0000-0000-0000E20C0000}">
      <text>
        <r>
          <rPr>
            <sz val="11"/>
            <color indexed="8"/>
            <rFont val="Helvetica Neue"/>
          </rPr>
          <t>Gairola, Krishan:
Textfeld</t>
        </r>
      </text>
    </comment>
    <comment ref="M255" authorId="2" shapeId="0" xr:uid="{00000000-0006-0000-0000-0000E30C0000}">
      <text>
        <r>
          <rPr>
            <sz val="11"/>
            <color indexed="8"/>
            <rFont val="Helvetica Neue"/>
          </rPr>
          <t>Gairola, Krishan:
Textfeld</t>
        </r>
      </text>
    </comment>
    <comment ref="N255" authorId="2" shapeId="0" xr:uid="{00000000-0006-0000-0000-0000E40C0000}">
      <text>
        <r>
          <rPr>
            <sz val="11"/>
            <color indexed="8"/>
            <rFont val="Helvetica Neue"/>
          </rPr>
          <t>Gairola, Krishan:
Textfeld</t>
        </r>
      </text>
    </comment>
    <comment ref="O255" authorId="2" shapeId="0" xr:uid="{00000000-0006-0000-0000-0000E50C0000}">
      <text>
        <r>
          <rPr>
            <sz val="11"/>
            <color indexed="8"/>
            <rFont val="Helvetica Neue"/>
          </rPr>
          <t>Gairola, Krishan:
Textfeld</t>
        </r>
      </text>
    </comment>
    <comment ref="P255" authorId="2" shapeId="0" xr:uid="{00000000-0006-0000-0000-0000E60C0000}">
      <text>
        <r>
          <rPr>
            <sz val="11"/>
            <color indexed="8"/>
            <rFont val="Helvetica Neue"/>
          </rPr>
          <t>Gairola, Krishan:
Textfeld</t>
        </r>
      </text>
    </comment>
    <comment ref="Q255" authorId="2" shapeId="0" xr:uid="{00000000-0006-0000-0000-0000E70C0000}">
      <text>
        <r>
          <rPr>
            <sz val="11"/>
            <color indexed="8"/>
            <rFont val="Helvetica Neue"/>
          </rPr>
          <t>Gairola, Krishan:
Textfeld</t>
        </r>
      </text>
    </comment>
    <comment ref="R255" authorId="2" shapeId="0" xr:uid="{00000000-0006-0000-0000-0000E80C0000}">
      <text>
        <r>
          <rPr>
            <sz val="11"/>
            <color indexed="8"/>
            <rFont val="Helvetica Neue"/>
          </rPr>
          <t>Gairola, Krishan:
Textfeld</t>
        </r>
      </text>
    </comment>
    <comment ref="S255" authorId="2" shapeId="0" xr:uid="{00000000-0006-0000-0000-0000E90C0000}">
      <text>
        <r>
          <rPr>
            <sz val="11"/>
            <color indexed="8"/>
            <rFont val="Helvetica Neue"/>
          </rPr>
          <t>Gairola, Krishan:
Textfeld</t>
        </r>
      </text>
    </comment>
    <comment ref="T255" authorId="2" shapeId="0" xr:uid="{00000000-0006-0000-0000-0000EA0C0000}">
      <text>
        <r>
          <rPr>
            <sz val="11"/>
            <color indexed="8"/>
            <rFont val="Helvetica Neue"/>
          </rPr>
          <t>Gairola, Krishan:
Textfeld</t>
        </r>
      </text>
    </comment>
    <comment ref="U255" authorId="2" shapeId="0" xr:uid="{00000000-0006-0000-0000-0000EB0C0000}">
      <text>
        <r>
          <rPr>
            <sz val="11"/>
            <color indexed="8"/>
            <rFont val="Helvetica Neue"/>
          </rPr>
          <t>Gairola, Krishan:
Textfeld</t>
        </r>
      </text>
    </comment>
    <comment ref="V255" authorId="2" shapeId="0" xr:uid="{00000000-0006-0000-0000-0000EC0C0000}">
      <text>
        <r>
          <rPr>
            <sz val="11"/>
            <color indexed="8"/>
            <rFont val="Helvetica Neue"/>
          </rPr>
          <t>Gairola, Krishan:
Textfeld</t>
        </r>
      </text>
    </comment>
    <comment ref="W255" authorId="2" shapeId="0" xr:uid="{00000000-0006-0000-0000-0000ED0C0000}">
      <text>
        <r>
          <rPr>
            <sz val="11"/>
            <color indexed="8"/>
            <rFont val="Helvetica Neue"/>
          </rPr>
          <t>Gairola, Krishan:
Textfeld</t>
        </r>
      </text>
    </comment>
    <comment ref="X255" authorId="2" shapeId="0" xr:uid="{00000000-0006-0000-0000-0000EE0C0000}">
      <text>
        <r>
          <rPr>
            <sz val="11"/>
            <color indexed="8"/>
            <rFont val="Helvetica Neue"/>
          </rPr>
          <t>Gairola, Krishan:
Textfeld</t>
        </r>
      </text>
    </comment>
    <comment ref="Y255" authorId="2" shapeId="0" xr:uid="{00000000-0006-0000-0000-0000EF0C0000}">
      <text>
        <r>
          <rPr>
            <sz val="11"/>
            <color indexed="8"/>
            <rFont val="Helvetica Neue"/>
          </rPr>
          <t>Gairola, Krishan:
Textfeld</t>
        </r>
      </text>
    </comment>
    <comment ref="Z255" authorId="2" shapeId="0" xr:uid="{00000000-0006-0000-0000-0000F00C0000}">
      <text>
        <r>
          <rPr>
            <sz val="11"/>
            <color indexed="8"/>
            <rFont val="Helvetica Neue"/>
          </rPr>
          <t>Gairola, Krishan:
Textfeld</t>
        </r>
      </text>
    </comment>
    <comment ref="I256" authorId="1" shapeId="0" xr:uid="{00000000-0006-0000-0000-0000F10C0000}">
      <text>
        <r>
          <rPr>
            <sz val="11"/>
            <color indexed="8"/>
            <rFont val="Helvetica Neue"/>
          </rPr>
          <t>von Kleist, Björn:
CO2-Wert</t>
        </r>
      </text>
    </comment>
    <comment ref="J256" authorId="1" shapeId="0" xr:uid="{00000000-0006-0000-0000-0000F20C0000}">
      <text>
        <r>
          <rPr>
            <sz val="11"/>
            <color indexed="8"/>
            <rFont val="Helvetica Neue"/>
          </rPr>
          <t>von Kleist, Björn:
CO2-Wert</t>
        </r>
      </text>
    </comment>
    <comment ref="K256" authorId="1" shapeId="0" xr:uid="{00000000-0006-0000-0000-0000F30C0000}">
      <text>
        <r>
          <rPr>
            <sz val="11"/>
            <color indexed="8"/>
            <rFont val="Helvetica Neue"/>
          </rPr>
          <t>von Kleist, Björn:
CO2-Wert</t>
        </r>
      </text>
    </comment>
    <comment ref="L256" authorId="1" shapeId="0" xr:uid="{00000000-0006-0000-0000-0000F40C0000}">
      <text>
        <r>
          <rPr>
            <sz val="11"/>
            <color indexed="8"/>
            <rFont val="Helvetica Neue"/>
          </rPr>
          <t>von Kleist, Björn:
CO2-Wert</t>
        </r>
      </text>
    </comment>
    <comment ref="M256" authorId="1" shapeId="0" xr:uid="{00000000-0006-0000-0000-0000F50C0000}">
      <text>
        <r>
          <rPr>
            <sz val="11"/>
            <color indexed="8"/>
            <rFont val="Helvetica Neue"/>
          </rPr>
          <t>von Kleist, Björn:
CO2-Wert</t>
        </r>
      </text>
    </comment>
    <comment ref="N256" authorId="1" shapeId="0" xr:uid="{00000000-0006-0000-0000-0000F60C0000}">
      <text>
        <r>
          <rPr>
            <sz val="11"/>
            <color indexed="8"/>
            <rFont val="Helvetica Neue"/>
          </rPr>
          <t>von Kleist, Björn:
CO2-Wert</t>
        </r>
      </text>
    </comment>
    <comment ref="O256" authorId="1" shapeId="0" xr:uid="{00000000-0006-0000-0000-0000F70C0000}">
      <text>
        <r>
          <rPr>
            <sz val="11"/>
            <color indexed="8"/>
            <rFont val="Helvetica Neue"/>
          </rPr>
          <t>von Kleist, Björn:
CO2-Wert</t>
        </r>
      </text>
    </comment>
    <comment ref="P256" authorId="1" shapeId="0" xr:uid="{00000000-0006-0000-0000-0000F80C0000}">
      <text>
        <r>
          <rPr>
            <sz val="11"/>
            <color indexed="8"/>
            <rFont val="Helvetica Neue"/>
          </rPr>
          <t>von Kleist, Björn:
CO2-Wert</t>
        </r>
      </text>
    </comment>
    <comment ref="Q256" authorId="1" shapeId="0" xr:uid="{00000000-0006-0000-0000-0000F90C0000}">
      <text>
        <r>
          <rPr>
            <sz val="11"/>
            <color indexed="8"/>
            <rFont val="Helvetica Neue"/>
          </rPr>
          <t>von Kleist, Björn:
CO2-Wert</t>
        </r>
      </text>
    </comment>
    <comment ref="R256" authorId="1" shapeId="0" xr:uid="{00000000-0006-0000-0000-0000FA0C0000}">
      <text>
        <r>
          <rPr>
            <sz val="11"/>
            <color indexed="8"/>
            <rFont val="Helvetica Neue"/>
          </rPr>
          <t>von Kleist, Björn:
CO2-Wert</t>
        </r>
      </text>
    </comment>
    <comment ref="S256" authorId="1" shapeId="0" xr:uid="{00000000-0006-0000-0000-0000FB0C0000}">
      <text>
        <r>
          <rPr>
            <sz val="11"/>
            <color indexed="8"/>
            <rFont val="Helvetica Neue"/>
          </rPr>
          <t>von Kleist, Björn:
CO2-Wert</t>
        </r>
      </text>
    </comment>
    <comment ref="T256" authorId="1" shapeId="0" xr:uid="{00000000-0006-0000-0000-0000FC0C0000}">
      <text>
        <r>
          <rPr>
            <sz val="11"/>
            <color indexed="8"/>
            <rFont val="Helvetica Neue"/>
          </rPr>
          <t>von Kleist, Björn:
CO2-Wert</t>
        </r>
      </text>
    </comment>
    <comment ref="U256" authorId="1" shapeId="0" xr:uid="{00000000-0006-0000-0000-0000FD0C0000}">
      <text>
        <r>
          <rPr>
            <sz val="11"/>
            <color indexed="8"/>
            <rFont val="Helvetica Neue"/>
          </rPr>
          <t>von Kleist, Björn:
CO2-Wert</t>
        </r>
      </text>
    </comment>
    <comment ref="V256" authorId="1" shapeId="0" xr:uid="{00000000-0006-0000-0000-0000FE0C0000}">
      <text>
        <r>
          <rPr>
            <sz val="11"/>
            <color indexed="8"/>
            <rFont val="Helvetica Neue"/>
          </rPr>
          <t>von Kleist, Björn:
CO2-Wert</t>
        </r>
      </text>
    </comment>
    <comment ref="W256" authorId="1" shapeId="0" xr:uid="{00000000-0006-0000-0000-0000FF0C0000}">
      <text>
        <r>
          <rPr>
            <sz val="11"/>
            <color indexed="8"/>
            <rFont val="Helvetica Neue"/>
          </rPr>
          <t>von Kleist, Björn:
CO2-Wert</t>
        </r>
      </text>
    </comment>
    <comment ref="X256" authorId="1" shapeId="0" xr:uid="{00000000-0006-0000-0000-0000000D0000}">
      <text>
        <r>
          <rPr>
            <sz val="11"/>
            <color indexed="8"/>
            <rFont val="Helvetica Neue"/>
          </rPr>
          <t>von Kleist, Björn:
CO2-Wert</t>
        </r>
      </text>
    </comment>
    <comment ref="Y256" authorId="1" shapeId="0" xr:uid="{00000000-0006-0000-0000-0000010D0000}">
      <text>
        <r>
          <rPr>
            <sz val="11"/>
            <color indexed="8"/>
            <rFont val="Helvetica Neue"/>
          </rPr>
          <t>von Kleist, Björn:
CO2-Wert</t>
        </r>
      </text>
    </comment>
    <comment ref="Z256" authorId="1" shapeId="0" xr:uid="{00000000-0006-0000-0000-0000020D0000}">
      <text>
        <r>
          <rPr>
            <sz val="11"/>
            <color indexed="8"/>
            <rFont val="Helvetica Neue"/>
          </rPr>
          <t>von Kleist, Björn:
CO2-Wert</t>
        </r>
      </text>
    </comment>
    <comment ref="I257" authorId="2" shapeId="0" xr:uid="{00000000-0006-0000-0000-0000030D0000}">
      <text>
        <r>
          <rPr>
            <sz val="11"/>
            <color indexed="8"/>
            <rFont val="Helvetica Neue"/>
          </rPr>
          <t>Gairola, Krishan:
Textfeld</t>
        </r>
      </text>
    </comment>
    <comment ref="J257" authorId="2" shapeId="0" xr:uid="{00000000-0006-0000-0000-0000040D0000}">
      <text>
        <r>
          <rPr>
            <sz val="11"/>
            <color indexed="8"/>
            <rFont val="Helvetica Neue"/>
          </rPr>
          <t>Gairola, Krishan:
Textfeld</t>
        </r>
      </text>
    </comment>
    <comment ref="K257" authorId="2" shapeId="0" xr:uid="{00000000-0006-0000-0000-0000050D0000}">
      <text>
        <r>
          <rPr>
            <sz val="11"/>
            <color indexed="8"/>
            <rFont val="Helvetica Neue"/>
          </rPr>
          <t>Gairola, Krishan:
Textfeld</t>
        </r>
      </text>
    </comment>
    <comment ref="L257" authorId="2" shapeId="0" xr:uid="{00000000-0006-0000-0000-0000060D0000}">
      <text>
        <r>
          <rPr>
            <sz val="11"/>
            <color indexed="8"/>
            <rFont val="Helvetica Neue"/>
          </rPr>
          <t>Gairola, Krishan:
Textfeld</t>
        </r>
      </text>
    </comment>
    <comment ref="M257" authorId="2" shapeId="0" xr:uid="{00000000-0006-0000-0000-0000070D0000}">
      <text>
        <r>
          <rPr>
            <sz val="11"/>
            <color indexed="8"/>
            <rFont val="Helvetica Neue"/>
          </rPr>
          <t>Gairola, Krishan:
Textfeld</t>
        </r>
      </text>
    </comment>
    <comment ref="N257" authorId="2" shapeId="0" xr:uid="{00000000-0006-0000-0000-0000080D0000}">
      <text>
        <r>
          <rPr>
            <sz val="11"/>
            <color indexed="8"/>
            <rFont val="Helvetica Neue"/>
          </rPr>
          <t>Gairola, Krishan:
Textfeld</t>
        </r>
      </text>
    </comment>
    <comment ref="O257" authorId="2" shapeId="0" xr:uid="{00000000-0006-0000-0000-0000090D0000}">
      <text>
        <r>
          <rPr>
            <sz val="11"/>
            <color indexed="8"/>
            <rFont val="Helvetica Neue"/>
          </rPr>
          <t>Gairola, Krishan:
Textfeld</t>
        </r>
      </text>
    </comment>
    <comment ref="P257" authorId="2" shapeId="0" xr:uid="{00000000-0006-0000-0000-00000A0D0000}">
      <text>
        <r>
          <rPr>
            <sz val="11"/>
            <color indexed="8"/>
            <rFont val="Helvetica Neue"/>
          </rPr>
          <t>Gairola, Krishan:
Textfeld</t>
        </r>
      </text>
    </comment>
    <comment ref="Q257" authorId="2" shapeId="0" xr:uid="{00000000-0006-0000-0000-00000B0D0000}">
      <text>
        <r>
          <rPr>
            <sz val="11"/>
            <color indexed="8"/>
            <rFont val="Helvetica Neue"/>
          </rPr>
          <t>Gairola, Krishan:
Textfeld</t>
        </r>
      </text>
    </comment>
    <comment ref="R257" authorId="2" shapeId="0" xr:uid="{00000000-0006-0000-0000-00000C0D0000}">
      <text>
        <r>
          <rPr>
            <sz val="11"/>
            <color indexed="8"/>
            <rFont val="Helvetica Neue"/>
          </rPr>
          <t>Gairola, Krishan:
Textfeld</t>
        </r>
      </text>
    </comment>
    <comment ref="S257" authorId="2" shapeId="0" xr:uid="{00000000-0006-0000-0000-00000D0D0000}">
      <text>
        <r>
          <rPr>
            <sz val="11"/>
            <color indexed="8"/>
            <rFont val="Helvetica Neue"/>
          </rPr>
          <t>Gairola, Krishan:
Textfeld</t>
        </r>
      </text>
    </comment>
    <comment ref="T257" authorId="2" shapeId="0" xr:uid="{00000000-0006-0000-0000-00000E0D0000}">
      <text>
        <r>
          <rPr>
            <sz val="11"/>
            <color indexed="8"/>
            <rFont val="Helvetica Neue"/>
          </rPr>
          <t>Gairola, Krishan:
Textfeld</t>
        </r>
      </text>
    </comment>
    <comment ref="U257" authorId="2" shapeId="0" xr:uid="{00000000-0006-0000-0000-00000F0D0000}">
      <text>
        <r>
          <rPr>
            <sz val="11"/>
            <color indexed="8"/>
            <rFont val="Helvetica Neue"/>
          </rPr>
          <t>Gairola, Krishan:
Textfeld</t>
        </r>
      </text>
    </comment>
    <comment ref="V257" authorId="2" shapeId="0" xr:uid="{00000000-0006-0000-0000-0000100D0000}">
      <text>
        <r>
          <rPr>
            <sz val="11"/>
            <color indexed="8"/>
            <rFont val="Helvetica Neue"/>
          </rPr>
          <t>Gairola, Krishan:
Textfeld</t>
        </r>
      </text>
    </comment>
    <comment ref="W257" authorId="2" shapeId="0" xr:uid="{00000000-0006-0000-0000-0000110D0000}">
      <text>
        <r>
          <rPr>
            <sz val="11"/>
            <color indexed="8"/>
            <rFont val="Helvetica Neue"/>
          </rPr>
          <t>Gairola, Krishan:
Textfeld</t>
        </r>
      </text>
    </comment>
    <comment ref="X257" authorId="2" shapeId="0" xr:uid="{00000000-0006-0000-0000-0000120D0000}">
      <text>
        <r>
          <rPr>
            <sz val="11"/>
            <color indexed="8"/>
            <rFont val="Helvetica Neue"/>
          </rPr>
          <t>Gairola, Krishan:
Textfeld</t>
        </r>
      </text>
    </comment>
    <comment ref="Y257" authorId="2" shapeId="0" xr:uid="{00000000-0006-0000-0000-0000130D0000}">
      <text>
        <r>
          <rPr>
            <sz val="11"/>
            <color indexed="8"/>
            <rFont val="Helvetica Neue"/>
          </rPr>
          <t>Gairola, Krishan:
Textfeld</t>
        </r>
      </text>
    </comment>
    <comment ref="Z257" authorId="2" shapeId="0" xr:uid="{00000000-0006-0000-0000-0000140D0000}">
      <text>
        <r>
          <rPr>
            <sz val="11"/>
            <color indexed="8"/>
            <rFont val="Helvetica Neue"/>
          </rPr>
          <t>Gairola, Krishan:
Textfeld</t>
        </r>
      </text>
    </comment>
    <comment ref="I258" authorId="1" shapeId="0" xr:uid="{00000000-0006-0000-0000-0000150D0000}">
      <text>
        <r>
          <rPr>
            <sz val="11"/>
            <color indexed="8"/>
            <rFont val="Helvetica Neue"/>
          </rPr>
          <t>von Kleist, Björn:
CO2-Wert</t>
        </r>
      </text>
    </comment>
    <comment ref="J258" authorId="1" shapeId="0" xr:uid="{00000000-0006-0000-0000-0000160D0000}">
      <text>
        <r>
          <rPr>
            <sz val="11"/>
            <color indexed="8"/>
            <rFont val="Helvetica Neue"/>
          </rPr>
          <t>von Kleist, Björn:
CO2-Wert</t>
        </r>
      </text>
    </comment>
    <comment ref="K258" authorId="1" shapeId="0" xr:uid="{00000000-0006-0000-0000-0000170D0000}">
      <text>
        <r>
          <rPr>
            <sz val="11"/>
            <color indexed="8"/>
            <rFont val="Helvetica Neue"/>
          </rPr>
          <t>von Kleist, Björn:
CO2-Wert</t>
        </r>
      </text>
    </comment>
    <comment ref="L258" authorId="1" shapeId="0" xr:uid="{00000000-0006-0000-0000-0000180D0000}">
      <text>
        <r>
          <rPr>
            <sz val="11"/>
            <color indexed="8"/>
            <rFont val="Helvetica Neue"/>
          </rPr>
          <t>von Kleist, Björn:
CO2-Wert</t>
        </r>
      </text>
    </comment>
    <comment ref="M258" authorId="1" shapeId="0" xr:uid="{00000000-0006-0000-0000-0000190D0000}">
      <text>
        <r>
          <rPr>
            <sz val="11"/>
            <color indexed="8"/>
            <rFont val="Helvetica Neue"/>
          </rPr>
          <t>von Kleist, Björn:
CO2-Wert</t>
        </r>
      </text>
    </comment>
    <comment ref="N258" authorId="1" shapeId="0" xr:uid="{00000000-0006-0000-0000-00001A0D0000}">
      <text>
        <r>
          <rPr>
            <sz val="11"/>
            <color indexed="8"/>
            <rFont val="Helvetica Neue"/>
          </rPr>
          <t>von Kleist, Björn:
CO2-Wert</t>
        </r>
      </text>
    </comment>
    <comment ref="O258" authorId="1" shapeId="0" xr:uid="{00000000-0006-0000-0000-00001B0D0000}">
      <text>
        <r>
          <rPr>
            <sz val="11"/>
            <color indexed="8"/>
            <rFont val="Helvetica Neue"/>
          </rPr>
          <t>von Kleist, Björn:
CO2-Wert</t>
        </r>
      </text>
    </comment>
    <comment ref="P258" authorId="1" shapeId="0" xr:uid="{00000000-0006-0000-0000-00001C0D0000}">
      <text>
        <r>
          <rPr>
            <sz val="11"/>
            <color indexed="8"/>
            <rFont val="Helvetica Neue"/>
          </rPr>
          <t>von Kleist, Björn:
CO2-Wert</t>
        </r>
      </text>
    </comment>
    <comment ref="Q258" authorId="1" shapeId="0" xr:uid="{00000000-0006-0000-0000-00001D0D0000}">
      <text>
        <r>
          <rPr>
            <sz val="11"/>
            <color indexed="8"/>
            <rFont val="Helvetica Neue"/>
          </rPr>
          <t>von Kleist, Björn:
CO2-Wert</t>
        </r>
      </text>
    </comment>
    <comment ref="R258" authorId="1" shapeId="0" xr:uid="{00000000-0006-0000-0000-00001E0D0000}">
      <text>
        <r>
          <rPr>
            <sz val="11"/>
            <color indexed="8"/>
            <rFont val="Helvetica Neue"/>
          </rPr>
          <t>von Kleist, Björn:
CO2-Wert</t>
        </r>
      </text>
    </comment>
    <comment ref="S258" authorId="1" shapeId="0" xr:uid="{00000000-0006-0000-0000-00001F0D0000}">
      <text>
        <r>
          <rPr>
            <sz val="11"/>
            <color indexed="8"/>
            <rFont val="Helvetica Neue"/>
          </rPr>
          <t>von Kleist, Björn:
CO2-Wert</t>
        </r>
      </text>
    </comment>
    <comment ref="T258" authorId="1" shapeId="0" xr:uid="{00000000-0006-0000-0000-0000200D0000}">
      <text>
        <r>
          <rPr>
            <sz val="11"/>
            <color indexed="8"/>
            <rFont val="Helvetica Neue"/>
          </rPr>
          <t>von Kleist, Björn:
CO2-Wert</t>
        </r>
      </text>
    </comment>
    <comment ref="U258" authorId="1" shapeId="0" xr:uid="{00000000-0006-0000-0000-0000210D0000}">
      <text>
        <r>
          <rPr>
            <sz val="11"/>
            <color indexed="8"/>
            <rFont val="Helvetica Neue"/>
          </rPr>
          <t>von Kleist, Björn:
CO2-Wert</t>
        </r>
      </text>
    </comment>
    <comment ref="V258" authorId="1" shapeId="0" xr:uid="{00000000-0006-0000-0000-0000220D0000}">
      <text>
        <r>
          <rPr>
            <sz val="11"/>
            <color indexed="8"/>
            <rFont val="Helvetica Neue"/>
          </rPr>
          <t>von Kleist, Björn:
CO2-Wert</t>
        </r>
      </text>
    </comment>
    <comment ref="W258" authorId="1" shapeId="0" xr:uid="{00000000-0006-0000-0000-0000230D0000}">
      <text>
        <r>
          <rPr>
            <sz val="11"/>
            <color indexed="8"/>
            <rFont val="Helvetica Neue"/>
          </rPr>
          <t>von Kleist, Björn:
CO2-Wert</t>
        </r>
      </text>
    </comment>
    <comment ref="X258" authorId="1" shapeId="0" xr:uid="{00000000-0006-0000-0000-0000240D0000}">
      <text>
        <r>
          <rPr>
            <sz val="11"/>
            <color indexed="8"/>
            <rFont val="Helvetica Neue"/>
          </rPr>
          <t>von Kleist, Björn:
CO2-Wert</t>
        </r>
      </text>
    </comment>
    <comment ref="Y258" authorId="1" shapeId="0" xr:uid="{00000000-0006-0000-0000-0000250D0000}">
      <text>
        <r>
          <rPr>
            <sz val="11"/>
            <color indexed="8"/>
            <rFont val="Helvetica Neue"/>
          </rPr>
          <t>von Kleist, Björn:
CO2-Wert</t>
        </r>
      </text>
    </comment>
    <comment ref="Z258" authorId="1" shapeId="0" xr:uid="{00000000-0006-0000-0000-0000260D0000}">
      <text>
        <r>
          <rPr>
            <sz val="11"/>
            <color indexed="8"/>
            <rFont val="Helvetica Neue"/>
          </rPr>
          <t>von Kleist, Björn:
CO2-Wert</t>
        </r>
      </text>
    </comment>
    <comment ref="I259" authorId="2" shapeId="0" xr:uid="{00000000-0006-0000-0000-0000270D0000}">
      <text>
        <r>
          <rPr>
            <sz val="11"/>
            <color indexed="8"/>
            <rFont val="Helvetica Neue"/>
          </rPr>
          <t>Gairola, Krishan:
Textfeld</t>
        </r>
      </text>
    </comment>
    <comment ref="J259" authorId="2" shapeId="0" xr:uid="{00000000-0006-0000-0000-0000280D0000}">
      <text>
        <r>
          <rPr>
            <sz val="11"/>
            <color indexed="8"/>
            <rFont val="Helvetica Neue"/>
          </rPr>
          <t>Gairola, Krishan:
Textfeld</t>
        </r>
      </text>
    </comment>
    <comment ref="K259" authorId="2" shapeId="0" xr:uid="{00000000-0006-0000-0000-0000290D0000}">
      <text>
        <r>
          <rPr>
            <sz val="11"/>
            <color indexed="8"/>
            <rFont val="Helvetica Neue"/>
          </rPr>
          <t>Gairola, Krishan:
Textfeld</t>
        </r>
      </text>
    </comment>
    <comment ref="L259" authorId="2" shapeId="0" xr:uid="{00000000-0006-0000-0000-00002A0D0000}">
      <text>
        <r>
          <rPr>
            <sz val="11"/>
            <color indexed="8"/>
            <rFont val="Helvetica Neue"/>
          </rPr>
          <t>Gairola, Krishan:
Textfeld</t>
        </r>
      </text>
    </comment>
    <comment ref="M259" authorId="2" shapeId="0" xr:uid="{00000000-0006-0000-0000-00002B0D0000}">
      <text>
        <r>
          <rPr>
            <sz val="11"/>
            <color indexed="8"/>
            <rFont val="Helvetica Neue"/>
          </rPr>
          <t>Gairola, Krishan:
Textfeld</t>
        </r>
      </text>
    </comment>
    <comment ref="N259" authorId="2" shapeId="0" xr:uid="{00000000-0006-0000-0000-00002C0D0000}">
      <text>
        <r>
          <rPr>
            <sz val="11"/>
            <color indexed="8"/>
            <rFont val="Helvetica Neue"/>
          </rPr>
          <t>Gairola, Krishan:
Textfeld</t>
        </r>
      </text>
    </comment>
    <comment ref="O259" authorId="2" shapeId="0" xr:uid="{00000000-0006-0000-0000-00002D0D0000}">
      <text>
        <r>
          <rPr>
            <sz val="11"/>
            <color indexed="8"/>
            <rFont val="Helvetica Neue"/>
          </rPr>
          <t>Gairola, Krishan:
Textfeld</t>
        </r>
      </text>
    </comment>
    <comment ref="P259" authorId="2" shapeId="0" xr:uid="{00000000-0006-0000-0000-00002E0D0000}">
      <text>
        <r>
          <rPr>
            <sz val="11"/>
            <color indexed="8"/>
            <rFont val="Helvetica Neue"/>
          </rPr>
          <t>Gairola, Krishan:
Textfeld</t>
        </r>
      </text>
    </comment>
    <comment ref="Q259" authorId="2" shapeId="0" xr:uid="{00000000-0006-0000-0000-00002F0D0000}">
      <text>
        <r>
          <rPr>
            <sz val="11"/>
            <color indexed="8"/>
            <rFont val="Helvetica Neue"/>
          </rPr>
          <t>Gairola, Krishan:
Textfeld</t>
        </r>
      </text>
    </comment>
    <comment ref="R259" authorId="2" shapeId="0" xr:uid="{00000000-0006-0000-0000-0000300D0000}">
      <text>
        <r>
          <rPr>
            <sz val="11"/>
            <color indexed="8"/>
            <rFont val="Helvetica Neue"/>
          </rPr>
          <t>Gairola, Krishan:
Textfeld</t>
        </r>
      </text>
    </comment>
    <comment ref="S259" authorId="2" shapeId="0" xr:uid="{00000000-0006-0000-0000-0000310D0000}">
      <text>
        <r>
          <rPr>
            <sz val="11"/>
            <color indexed="8"/>
            <rFont val="Helvetica Neue"/>
          </rPr>
          <t>Gairola, Krishan:
Textfeld</t>
        </r>
      </text>
    </comment>
    <comment ref="T259" authorId="2" shapeId="0" xr:uid="{00000000-0006-0000-0000-0000320D0000}">
      <text>
        <r>
          <rPr>
            <sz val="11"/>
            <color indexed="8"/>
            <rFont val="Helvetica Neue"/>
          </rPr>
          <t>Gairola, Krishan:
Textfeld</t>
        </r>
      </text>
    </comment>
    <comment ref="U259" authorId="2" shapeId="0" xr:uid="{00000000-0006-0000-0000-0000330D0000}">
      <text>
        <r>
          <rPr>
            <sz val="11"/>
            <color indexed="8"/>
            <rFont val="Helvetica Neue"/>
          </rPr>
          <t>Gairola, Krishan:
Textfeld</t>
        </r>
      </text>
    </comment>
    <comment ref="V259" authorId="2" shapeId="0" xr:uid="{00000000-0006-0000-0000-0000340D0000}">
      <text>
        <r>
          <rPr>
            <sz val="11"/>
            <color indexed="8"/>
            <rFont val="Helvetica Neue"/>
          </rPr>
          <t>Gairola, Krishan:
Textfeld</t>
        </r>
      </text>
    </comment>
    <comment ref="W259" authorId="2" shapeId="0" xr:uid="{00000000-0006-0000-0000-0000350D0000}">
      <text>
        <r>
          <rPr>
            <sz val="11"/>
            <color indexed="8"/>
            <rFont val="Helvetica Neue"/>
          </rPr>
          <t>Gairola, Krishan:
Textfeld</t>
        </r>
      </text>
    </comment>
    <comment ref="X259" authorId="2" shapeId="0" xr:uid="{00000000-0006-0000-0000-0000360D0000}">
      <text>
        <r>
          <rPr>
            <sz val="11"/>
            <color indexed="8"/>
            <rFont val="Helvetica Neue"/>
          </rPr>
          <t>Gairola, Krishan:
Textfeld</t>
        </r>
      </text>
    </comment>
    <comment ref="Y259" authorId="2" shapeId="0" xr:uid="{00000000-0006-0000-0000-0000370D0000}">
      <text>
        <r>
          <rPr>
            <sz val="11"/>
            <color indexed="8"/>
            <rFont val="Helvetica Neue"/>
          </rPr>
          <t>Gairola, Krishan:
Textfeld</t>
        </r>
      </text>
    </comment>
    <comment ref="Z259" authorId="2" shapeId="0" xr:uid="{00000000-0006-0000-0000-0000380D0000}">
      <text>
        <r>
          <rPr>
            <sz val="11"/>
            <color indexed="8"/>
            <rFont val="Helvetica Neue"/>
          </rPr>
          <t>Gairola, Krishan:
Textfeld</t>
        </r>
      </text>
    </comment>
    <comment ref="I260" authorId="1" shapeId="0" xr:uid="{00000000-0006-0000-0000-0000390D0000}">
      <text>
        <r>
          <rPr>
            <sz val="11"/>
            <color indexed="8"/>
            <rFont val="Helvetica Neue"/>
          </rPr>
          <t>von Kleist, Björn:
CO2-Wert</t>
        </r>
      </text>
    </comment>
    <comment ref="J260" authorId="1" shapeId="0" xr:uid="{00000000-0006-0000-0000-00003A0D0000}">
      <text>
        <r>
          <rPr>
            <sz val="11"/>
            <color indexed="8"/>
            <rFont val="Helvetica Neue"/>
          </rPr>
          <t>von Kleist, Björn:
CO2-Wert</t>
        </r>
      </text>
    </comment>
    <comment ref="K260" authorId="1" shapeId="0" xr:uid="{00000000-0006-0000-0000-00003B0D0000}">
      <text>
        <r>
          <rPr>
            <sz val="11"/>
            <color indexed="8"/>
            <rFont val="Helvetica Neue"/>
          </rPr>
          <t>von Kleist, Björn:
CO2-Wert</t>
        </r>
      </text>
    </comment>
    <comment ref="L260" authorId="1" shapeId="0" xr:uid="{00000000-0006-0000-0000-00003C0D0000}">
      <text>
        <r>
          <rPr>
            <sz val="11"/>
            <color indexed="8"/>
            <rFont val="Helvetica Neue"/>
          </rPr>
          <t>von Kleist, Björn:
CO2-Wert</t>
        </r>
      </text>
    </comment>
    <comment ref="M260" authorId="1" shapeId="0" xr:uid="{00000000-0006-0000-0000-00003D0D0000}">
      <text>
        <r>
          <rPr>
            <sz val="11"/>
            <color indexed="8"/>
            <rFont val="Helvetica Neue"/>
          </rPr>
          <t>von Kleist, Björn:
CO2-Wert</t>
        </r>
      </text>
    </comment>
    <comment ref="N260" authorId="1" shapeId="0" xr:uid="{00000000-0006-0000-0000-00003E0D0000}">
      <text>
        <r>
          <rPr>
            <sz val="11"/>
            <color indexed="8"/>
            <rFont val="Helvetica Neue"/>
          </rPr>
          <t>von Kleist, Björn:
CO2-Wert</t>
        </r>
      </text>
    </comment>
    <comment ref="O260" authorId="1" shapeId="0" xr:uid="{00000000-0006-0000-0000-00003F0D0000}">
      <text>
        <r>
          <rPr>
            <sz val="11"/>
            <color indexed="8"/>
            <rFont val="Helvetica Neue"/>
          </rPr>
          <t>von Kleist, Björn:
CO2-Wert</t>
        </r>
      </text>
    </comment>
    <comment ref="P260" authorId="1" shapeId="0" xr:uid="{00000000-0006-0000-0000-0000400D0000}">
      <text>
        <r>
          <rPr>
            <sz val="11"/>
            <color indexed="8"/>
            <rFont val="Helvetica Neue"/>
          </rPr>
          <t>von Kleist, Björn:
CO2-Wert</t>
        </r>
      </text>
    </comment>
    <comment ref="Q260" authorId="1" shapeId="0" xr:uid="{00000000-0006-0000-0000-0000410D0000}">
      <text>
        <r>
          <rPr>
            <sz val="11"/>
            <color indexed="8"/>
            <rFont val="Helvetica Neue"/>
          </rPr>
          <t>von Kleist, Björn:
CO2-Wert</t>
        </r>
      </text>
    </comment>
    <comment ref="R260" authorId="1" shapeId="0" xr:uid="{00000000-0006-0000-0000-0000420D0000}">
      <text>
        <r>
          <rPr>
            <sz val="11"/>
            <color indexed="8"/>
            <rFont val="Helvetica Neue"/>
          </rPr>
          <t>von Kleist, Björn:
CO2-Wert</t>
        </r>
      </text>
    </comment>
    <comment ref="S260" authorId="1" shapeId="0" xr:uid="{00000000-0006-0000-0000-0000430D0000}">
      <text>
        <r>
          <rPr>
            <sz val="11"/>
            <color indexed="8"/>
            <rFont val="Helvetica Neue"/>
          </rPr>
          <t>von Kleist, Björn:
CO2-Wert</t>
        </r>
      </text>
    </comment>
    <comment ref="T260" authorId="1" shapeId="0" xr:uid="{00000000-0006-0000-0000-0000440D0000}">
      <text>
        <r>
          <rPr>
            <sz val="11"/>
            <color indexed="8"/>
            <rFont val="Helvetica Neue"/>
          </rPr>
          <t>von Kleist, Björn:
CO2-Wert</t>
        </r>
      </text>
    </comment>
    <comment ref="U260" authorId="1" shapeId="0" xr:uid="{00000000-0006-0000-0000-0000450D0000}">
      <text>
        <r>
          <rPr>
            <sz val="11"/>
            <color indexed="8"/>
            <rFont val="Helvetica Neue"/>
          </rPr>
          <t>von Kleist, Björn:
CO2-Wert</t>
        </r>
      </text>
    </comment>
    <comment ref="V260" authorId="1" shapeId="0" xr:uid="{00000000-0006-0000-0000-0000460D0000}">
      <text>
        <r>
          <rPr>
            <sz val="11"/>
            <color indexed="8"/>
            <rFont val="Helvetica Neue"/>
          </rPr>
          <t>von Kleist, Björn:
CO2-Wert</t>
        </r>
      </text>
    </comment>
    <comment ref="W260" authorId="1" shapeId="0" xr:uid="{00000000-0006-0000-0000-0000470D0000}">
      <text>
        <r>
          <rPr>
            <sz val="11"/>
            <color indexed="8"/>
            <rFont val="Helvetica Neue"/>
          </rPr>
          <t>von Kleist, Björn:
CO2-Wert</t>
        </r>
      </text>
    </comment>
    <comment ref="X260" authorId="1" shapeId="0" xr:uid="{00000000-0006-0000-0000-0000480D0000}">
      <text>
        <r>
          <rPr>
            <sz val="11"/>
            <color indexed="8"/>
            <rFont val="Helvetica Neue"/>
          </rPr>
          <t>von Kleist, Björn:
CO2-Wert</t>
        </r>
      </text>
    </comment>
    <comment ref="Y260" authorId="1" shapeId="0" xr:uid="{00000000-0006-0000-0000-0000490D0000}">
      <text>
        <r>
          <rPr>
            <sz val="11"/>
            <color indexed="8"/>
            <rFont val="Helvetica Neue"/>
          </rPr>
          <t>von Kleist, Björn:
CO2-Wert</t>
        </r>
      </text>
    </comment>
    <comment ref="Z260" authorId="1" shapeId="0" xr:uid="{00000000-0006-0000-0000-00004A0D0000}">
      <text>
        <r>
          <rPr>
            <sz val="11"/>
            <color indexed="8"/>
            <rFont val="Helvetica Neue"/>
          </rPr>
          <t>von Kleist, Björn:
CO2-Wert</t>
        </r>
      </text>
    </comment>
    <comment ref="I261" authorId="2" shapeId="0" xr:uid="{00000000-0006-0000-0000-00004B0D0000}">
      <text>
        <r>
          <rPr>
            <sz val="11"/>
            <color indexed="8"/>
            <rFont val="Helvetica Neue"/>
          </rPr>
          <t>Gairola, Krishan:
Textfeld</t>
        </r>
      </text>
    </comment>
    <comment ref="J261" authorId="2" shapeId="0" xr:uid="{00000000-0006-0000-0000-00004C0D0000}">
      <text>
        <r>
          <rPr>
            <sz val="11"/>
            <color indexed="8"/>
            <rFont val="Helvetica Neue"/>
          </rPr>
          <t>Gairola, Krishan:
Textfeld</t>
        </r>
      </text>
    </comment>
    <comment ref="K261" authorId="2" shapeId="0" xr:uid="{00000000-0006-0000-0000-00004D0D0000}">
      <text>
        <r>
          <rPr>
            <sz val="11"/>
            <color indexed="8"/>
            <rFont val="Helvetica Neue"/>
          </rPr>
          <t>Gairola, Krishan:
Textfeld</t>
        </r>
      </text>
    </comment>
    <comment ref="L261" authorId="2" shapeId="0" xr:uid="{00000000-0006-0000-0000-00004E0D0000}">
      <text>
        <r>
          <rPr>
            <sz val="11"/>
            <color indexed="8"/>
            <rFont val="Helvetica Neue"/>
          </rPr>
          <t>Gairola, Krishan:
Textfeld</t>
        </r>
      </text>
    </comment>
    <comment ref="M261" authorId="2" shapeId="0" xr:uid="{00000000-0006-0000-0000-00004F0D0000}">
      <text>
        <r>
          <rPr>
            <sz val="11"/>
            <color indexed="8"/>
            <rFont val="Helvetica Neue"/>
          </rPr>
          <t>Gairola, Krishan:
Textfeld</t>
        </r>
      </text>
    </comment>
    <comment ref="N261" authorId="2" shapeId="0" xr:uid="{00000000-0006-0000-0000-0000500D0000}">
      <text>
        <r>
          <rPr>
            <sz val="11"/>
            <color indexed="8"/>
            <rFont val="Helvetica Neue"/>
          </rPr>
          <t>Gairola, Krishan:
Textfeld</t>
        </r>
      </text>
    </comment>
    <comment ref="O261" authorId="2" shapeId="0" xr:uid="{00000000-0006-0000-0000-0000510D0000}">
      <text>
        <r>
          <rPr>
            <sz val="11"/>
            <color indexed="8"/>
            <rFont val="Helvetica Neue"/>
          </rPr>
          <t>Gairola, Krishan:
Textfeld</t>
        </r>
      </text>
    </comment>
    <comment ref="P261" authorId="2" shapeId="0" xr:uid="{00000000-0006-0000-0000-0000520D0000}">
      <text>
        <r>
          <rPr>
            <sz val="11"/>
            <color indexed="8"/>
            <rFont val="Helvetica Neue"/>
          </rPr>
          <t>Gairola, Krishan:
Textfeld</t>
        </r>
      </text>
    </comment>
    <comment ref="Q261" authorId="2" shapeId="0" xr:uid="{00000000-0006-0000-0000-0000530D0000}">
      <text>
        <r>
          <rPr>
            <sz val="11"/>
            <color indexed="8"/>
            <rFont val="Helvetica Neue"/>
          </rPr>
          <t>Gairola, Krishan:
Textfeld</t>
        </r>
      </text>
    </comment>
    <comment ref="R261" authorId="2" shapeId="0" xr:uid="{00000000-0006-0000-0000-0000540D0000}">
      <text>
        <r>
          <rPr>
            <sz val="11"/>
            <color indexed="8"/>
            <rFont val="Helvetica Neue"/>
          </rPr>
          <t>Gairola, Krishan:
Textfeld</t>
        </r>
      </text>
    </comment>
    <comment ref="S261" authorId="2" shapeId="0" xr:uid="{00000000-0006-0000-0000-0000550D0000}">
      <text>
        <r>
          <rPr>
            <sz val="11"/>
            <color indexed="8"/>
            <rFont val="Helvetica Neue"/>
          </rPr>
          <t>Gairola, Krishan:
Textfeld</t>
        </r>
      </text>
    </comment>
    <comment ref="T261" authorId="2" shapeId="0" xr:uid="{00000000-0006-0000-0000-0000560D0000}">
      <text>
        <r>
          <rPr>
            <sz val="11"/>
            <color indexed="8"/>
            <rFont val="Helvetica Neue"/>
          </rPr>
          <t>Gairola, Krishan:
Textfeld</t>
        </r>
      </text>
    </comment>
    <comment ref="U261" authorId="2" shapeId="0" xr:uid="{00000000-0006-0000-0000-0000570D0000}">
      <text>
        <r>
          <rPr>
            <sz val="11"/>
            <color indexed="8"/>
            <rFont val="Helvetica Neue"/>
          </rPr>
          <t>Gairola, Krishan:
Textfeld</t>
        </r>
      </text>
    </comment>
    <comment ref="V261" authorId="2" shapeId="0" xr:uid="{00000000-0006-0000-0000-0000580D0000}">
      <text>
        <r>
          <rPr>
            <sz val="11"/>
            <color indexed="8"/>
            <rFont val="Helvetica Neue"/>
          </rPr>
          <t>Gairola, Krishan:
Textfeld</t>
        </r>
      </text>
    </comment>
    <comment ref="W261" authorId="2" shapeId="0" xr:uid="{00000000-0006-0000-0000-0000590D0000}">
      <text>
        <r>
          <rPr>
            <sz val="11"/>
            <color indexed="8"/>
            <rFont val="Helvetica Neue"/>
          </rPr>
          <t>Gairola, Krishan:
Textfeld</t>
        </r>
      </text>
    </comment>
    <comment ref="X261" authorId="2" shapeId="0" xr:uid="{00000000-0006-0000-0000-00005A0D0000}">
      <text>
        <r>
          <rPr>
            <sz val="11"/>
            <color indexed="8"/>
            <rFont val="Helvetica Neue"/>
          </rPr>
          <t>Gairola, Krishan:
Textfeld</t>
        </r>
      </text>
    </comment>
    <comment ref="Y261" authorId="2" shapeId="0" xr:uid="{00000000-0006-0000-0000-00005B0D0000}">
      <text>
        <r>
          <rPr>
            <sz val="11"/>
            <color indexed="8"/>
            <rFont val="Helvetica Neue"/>
          </rPr>
          <t>Gairola, Krishan:
Textfeld</t>
        </r>
      </text>
    </comment>
    <comment ref="Z261" authorId="2" shapeId="0" xr:uid="{00000000-0006-0000-0000-00005C0D0000}">
      <text>
        <r>
          <rPr>
            <sz val="11"/>
            <color indexed="8"/>
            <rFont val="Helvetica Neue"/>
          </rPr>
          <t>Gairola, Krishan:
Textfeld</t>
        </r>
      </text>
    </comment>
    <comment ref="I262" authorId="1" shapeId="0" xr:uid="{00000000-0006-0000-0000-00005D0D0000}">
      <text>
        <r>
          <rPr>
            <sz val="11"/>
            <color indexed="8"/>
            <rFont val="Helvetica Neue"/>
          </rPr>
          <t>von Kleist, Björn:
CO2-Wert</t>
        </r>
      </text>
    </comment>
    <comment ref="J262" authorId="1" shapeId="0" xr:uid="{00000000-0006-0000-0000-00005E0D0000}">
      <text>
        <r>
          <rPr>
            <sz val="11"/>
            <color indexed="8"/>
            <rFont val="Helvetica Neue"/>
          </rPr>
          <t>von Kleist, Björn:
CO2-Wert</t>
        </r>
      </text>
    </comment>
    <comment ref="K262" authorId="1" shapeId="0" xr:uid="{00000000-0006-0000-0000-00005F0D0000}">
      <text>
        <r>
          <rPr>
            <sz val="11"/>
            <color indexed="8"/>
            <rFont val="Helvetica Neue"/>
          </rPr>
          <t>von Kleist, Björn:
CO2-Wert</t>
        </r>
      </text>
    </comment>
    <comment ref="L262" authorId="1" shapeId="0" xr:uid="{00000000-0006-0000-0000-0000600D0000}">
      <text>
        <r>
          <rPr>
            <sz val="11"/>
            <color indexed="8"/>
            <rFont val="Helvetica Neue"/>
          </rPr>
          <t>von Kleist, Björn:
CO2-Wert</t>
        </r>
      </text>
    </comment>
    <comment ref="M262" authorId="1" shapeId="0" xr:uid="{00000000-0006-0000-0000-0000610D0000}">
      <text>
        <r>
          <rPr>
            <sz val="11"/>
            <color indexed="8"/>
            <rFont val="Helvetica Neue"/>
          </rPr>
          <t>von Kleist, Björn:
CO2-Wert</t>
        </r>
      </text>
    </comment>
    <comment ref="N262" authorId="1" shapeId="0" xr:uid="{00000000-0006-0000-0000-0000620D0000}">
      <text>
        <r>
          <rPr>
            <sz val="11"/>
            <color indexed="8"/>
            <rFont val="Helvetica Neue"/>
          </rPr>
          <t>von Kleist, Björn:
CO2-Wert</t>
        </r>
      </text>
    </comment>
    <comment ref="O262" authorId="1" shapeId="0" xr:uid="{00000000-0006-0000-0000-0000630D0000}">
      <text>
        <r>
          <rPr>
            <sz val="11"/>
            <color indexed="8"/>
            <rFont val="Helvetica Neue"/>
          </rPr>
          <t>von Kleist, Björn:
CO2-Wert</t>
        </r>
      </text>
    </comment>
    <comment ref="P262" authorId="1" shapeId="0" xr:uid="{00000000-0006-0000-0000-0000640D0000}">
      <text>
        <r>
          <rPr>
            <sz val="11"/>
            <color indexed="8"/>
            <rFont val="Helvetica Neue"/>
          </rPr>
          <t>von Kleist, Björn:
CO2-Wert</t>
        </r>
      </text>
    </comment>
    <comment ref="Q262" authorId="1" shapeId="0" xr:uid="{00000000-0006-0000-0000-0000650D0000}">
      <text>
        <r>
          <rPr>
            <sz val="11"/>
            <color indexed="8"/>
            <rFont val="Helvetica Neue"/>
          </rPr>
          <t>von Kleist, Björn:
CO2-Wert</t>
        </r>
      </text>
    </comment>
    <comment ref="R262" authorId="1" shapeId="0" xr:uid="{00000000-0006-0000-0000-0000660D0000}">
      <text>
        <r>
          <rPr>
            <sz val="11"/>
            <color indexed="8"/>
            <rFont val="Helvetica Neue"/>
          </rPr>
          <t>von Kleist, Björn:
CO2-Wert</t>
        </r>
      </text>
    </comment>
    <comment ref="S262" authorId="1" shapeId="0" xr:uid="{00000000-0006-0000-0000-0000670D0000}">
      <text>
        <r>
          <rPr>
            <sz val="11"/>
            <color indexed="8"/>
            <rFont val="Helvetica Neue"/>
          </rPr>
          <t>von Kleist, Björn:
CO2-Wert</t>
        </r>
      </text>
    </comment>
    <comment ref="T262" authorId="1" shapeId="0" xr:uid="{00000000-0006-0000-0000-0000680D0000}">
      <text>
        <r>
          <rPr>
            <sz val="11"/>
            <color indexed="8"/>
            <rFont val="Helvetica Neue"/>
          </rPr>
          <t>von Kleist, Björn:
CO2-Wert</t>
        </r>
      </text>
    </comment>
    <comment ref="U262" authorId="1" shapeId="0" xr:uid="{00000000-0006-0000-0000-0000690D0000}">
      <text>
        <r>
          <rPr>
            <sz val="11"/>
            <color indexed="8"/>
            <rFont val="Helvetica Neue"/>
          </rPr>
          <t>von Kleist, Björn:
CO2-Wert</t>
        </r>
      </text>
    </comment>
    <comment ref="V262" authorId="1" shapeId="0" xr:uid="{00000000-0006-0000-0000-00006A0D0000}">
      <text>
        <r>
          <rPr>
            <sz val="11"/>
            <color indexed="8"/>
            <rFont val="Helvetica Neue"/>
          </rPr>
          <t>von Kleist, Björn:
CO2-Wert</t>
        </r>
      </text>
    </comment>
    <comment ref="W262" authorId="1" shapeId="0" xr:uid="{00000000-0006-0000-0000-00006B0D0000}">
      <text>
        <r>
          <rPr>
            <sz val="11"/>
            <color indexed="8"/>
            <rFont val="Helvetica Neue"/>
          </rPr>
          <t>von Kleist, Björn:
CO2-Wert</t>
        </r>
      </text>
    </comment>
    <comment ref="X262" authorId="1" shapeId="0" xr:uid="{00000000-0006-0000-0000-00006C0D0000}">
      <text>
        <r>
          <rPr>
            <sz val="11"/>
            <color indexed="8"/>
            <rFont val="Helvetica Neue"/>
          </rPr>
          <t>von Kleist, Björn:
CO2-Wert</t>
        </r>
      </text>
    </comment>
    <comment ref="Y262" authorId="1" shapeId="0" xr:uid="{00000000-0006-0000-0000-00006D0D0000}">
      <text>
        <r>
          <rPr>
            <sz val="11"/>
            <color indexed="8"/>
            <rFont val="Helvetica Neue"/>
          </rPr>
          <t>von Kleist, Björn:
CO2-Wert</t>
        </r>
      </text>
    </comment>
    <comment ref="Z262" authorId="1" shapeId="0" xr:uid="{00000000-0006-0000-0000-00006E0D0000}">
      <text>
        <r>
          <rPr>
            <sz val="11"/>
            <color indexed="8"/>
            <rFont val="Helvetica Neue"/>
          </rPr>
          <t>von Kleist, Björn:
CO2-Wert</t>
        </r>
      </text>
    </comment>
    <comment ref="I263" authorId="2" shapeId="0" xr:uid="{00000000-0006-0000-0000-00006F0D0000}">
      <text>
        <r>
          <rPr>
            <sz val="11"/>
            <color indexed="8"/>
            <rFont val="Helvetica Neue"/>
          </rPr>
          <t>Gairola, Krishan:
Textfeld</t>
        </r>
      </text>
    </comment>
    <comment ref="J263" authorId="2" shapeId="0" xr:uid="{00000000-0006-0000-0000-0000700D0000}">
      <text>
        <r>
          <rPr>
            <sz val="11"/>
            <color indexed="8"/>
            <rFont val="Helvetica Neue"/>
          </rPr>
          <t>Gairola, Krishan:
Textfeld</t>
        </r>
      </text>
    </comment>
    <comment ref="K263" authorId="2" shapeId="0" xr:uid="{00000000-0006-0000-0000-0000710D0000}">
      <text>
        <r>
          <rPr>
            <sz val="11"/>
            <color indexed="8"/>
            <rFont val="Helvetica Neue"/>
          </rPr>
          <t>Gairola, Krishan:
Textfeld</t>
        </r>
      </text>
    </comment>
    <comment ref="L263" authorId="2" shapeId="0" xr:uid="{00000000-0006-0000-0000-0000720D0000}">
      <text>
        <r>
          <rPr>
            <sz val="11"/>
            <color indexed="8"/>
            <rFont val="Helvetica Neue"/>
          </rPr>
          <t>Gairola, Krishan:
Textfeld</t>
        </r>
      </text>
    </comment>
    <comment ref="M263" authorId="2" shapeId="0" xr:uid="{00000000-0006-0000-0000-0000730D0000}">
      <text>
        <r>
          <rPr>
            <sz val="11"/>
            <color indexed="8"/>
            <rFont val="Helvetica Neue"/>
          </rPr>
          <t>Gairola, Krishan:
Textfeld</t>
        </r>
      </text>
    </comment>
    <comment ref="N263" authorId="2" shapeId="0" xr:uid="{00000000-0006-0000-0000-0000740D0000}">
      <text>
        <r>
          <rPr>
            <sz val="11"/>
            <color indexed="8"/>
            <rFont val="Helvetica Neue"/>
          </rPr>
          <t>Gairola, Krishan:
Textfeld</t>
        </r>
      </text>
    </comment>
    <comment ref="O263" authorId="2" shapeId="0" xr:uid="{00000000-0006-0000-0000-0000750D0000}">
      <text>
        <r>
          <rPr>
            <sz val="11"/>
            <color indexed="8"/>
            <rFont val="Helvetica Neue"/>
          </rPr>
          <t>Gairola, Krishan:
Textfeld</t>
        </r>
      </text>
    </comment>
    <comment ref="P263" authorId="2" shapeId="0" xr:uid="{00000000-0006-0000-0000-0000760D0000}">
      <text>
        <r>
          <rPr>
            <sz val="11"/>
            <color indexed="8"/>
            <rFont val="Helvetica Neue"/>
          </rPr>
          <t>Gairola, Krishan:
Textfeld</t>
        </r>
      </text>
    </comment>
    <comment ref="Q263" authorId="2" shapeId="0" xr:uid="{00000000-0006-0000-0000-0000770D0000}">
      <text>
        <r>
          <rPr>
            <sz val="11"/>
            <color indexed="8"/>
            <rFont val="Helvetica Neue"/>
          </rPr>
          <t>Gairola, Krishan:
Textfeld</t>
        </r>
      </text>
    </comment>
    <comment ref="R263" authorId="2" shapeId="0" xr:uid="{00000000-0006-0000-0000-0000780D0000}">
      <text>
        <r>
          <rPr>
            <sz val="11"/>
            <color indexed="8"/>
            <rFont val="Helvetica Neue"/>
          </rPr>
          <t>Gairola, Krishan:
Textfeld</t>
        </r>
      </text>
    </comment>
    <comment ref="S263" authorId="2" shapeId="0" xr:uid="{00000000-0006-0000-0000-0000790D0000}">
      <text>
        <r>
          <rPr>
            <sz val="11"/>
            <color indexed="8"/>
            <rFont val="Helvetica Neue"/>
          </rPr>
          <t>Gairola, Krishan:
Textfeld</t>
        </r>
      </text>
    </comment>
    <comment ref="T263" authorId="2" shapeId="0" xr:uid="{00000000-0006-0000-0000-00007A0D0000}">
      <text>
        <r>
          <rPr>
            <sz val="11"/>
            <color indexed="8"/>
            <rFont val="Helvetica Neue"/>
          </rPr>
          <t>Gairola, Krishan:
Textfeld</t>
        </r>
      </text>
    </comment>
    <comment ref="U263" authorId="2" shapeId="0" xr:uid="{00000000-0006-0000-0000-00007B0D0000}">
      <text>
        <r>
          <rPr>
            <sz val="11"/>
            <color indexed="8"/>
            <rFont val="Helvetica Neue"/>
          </rPr>
          <t>Gairola, Krishan:
Textfeld</t>
        </r>
      </text>
    </comment>
    <comment ref="V263" authorId="2" shapeId="0" xr:uid="{00000000-0006-0000-0000-00007C0D0000}">
      <text>
        <r>
          <rPr>
            <sz val="11"/>
            <color indexed="8"/>
            <rFont val="Helvetica Neue"/>
          </rPr>
          <t>Gairola, Krishan:
Textfeld</t>
        </r>
      </text>
    </comment>
    <comment ref="W263" authorId="2" shapeId="0" xr:uid="{00000000-0006-0000-0000-00007D0D0000}">
      <text>
        <r>
          <rPr>
            <sz val="11"/>
            <color indexed="8"/>
            <rFont val="Helvetica Neue"/>
          </rPr>
          <t>Gairola, Krishan:
Textfeld</t>
        </r>
      </text>
    </comment>
    <comment ref="X263" authorId="2" shapeId="0" xr:uid="{00000000-0006-0000-0000-00007E0D0000}">
      <text>
        <r>
          <rPr>
            <sz val="11"/>
            <color indexed="8"/>
            <rFont val="Helvetica Neue"/>
          </rPr>
          <t>Gairola, Krishan:
Textfeld</t>
        </r>
      </text>
    </comment>
    <comment ref="Y263" authorId="2" shapeId="0" xr:uid="{00000000-0006-0000-0000-00007F0D0000}">
      <text>
        <r>
          <rPr>
            <sz val="11"/>
            <color indexed="8"/>
            <rFont val="Helvetica Neue"/>
          </rPr>
          <t>Gairola, Krishan:
Textfeld</t>
        </r>
      </text>
    </comment>
    <comment ref="Z263" authorId="2" shapeId="0" xr:uid="{00000000-0006-0000-0000-0000800D0000}">
      <text>
        <r>
          <rPr>
            <sz val="11"/>
            <color indexed="8"/>
            <rFont val="Helvetica Neue"/>
          </rPr>
          <t>Gairola, Krishan:
Textfeld</t>
        </r>
      </text>
    </comment>
    <comment ref="I264" authorId="1" shapeId="0" xr:uid="{00000000-0006-0000-0000-0000810D0000}">
      <text>
        <r>
          <rPr>
            <sz val="11"/>
            <color indexed="8"/>
            <rFont val="Helvetica Neue"/>
          </rPr>
          <t>von Kleist, Björn:
CO2-Wert</t>
        </r>
      </text>
    </comment>
    <comment ref="J264" authorId="1" shapeId="0" xr:uid="{00000000-0006-0000-0000-0000820D0000}">
      <text>
        <r>
          <rPr>
            <sz val="11"/>
            <color indexed="8"/>
            <rFont val="Helvetica Neue"/>
          </rPr>
          <t>von Kleist, Björn:
CO2-Wert</t>
        </r>
      </text>
    </comment>
    <comment ref="K264" authorId="1" shapeId="0" xr:uid="{00000000-0006-0000-0000-0000830D0000}">
      <text>
        <r>
          <rPr>
            <sz val="11"/>
            <color indexed="8"/>
            <rFont val="Helvetica Neue"/>
          </rPr>
          <t>von Kleist, Björn:
CO2-Wert</t>
        </r>
      </text>
    </comment>
    <comment ref="L264" authorId="1" shapeId="0" xr:uid="{00000000-0006-0000-0000-0000840D0000}">
      <text>
        <r>
          <rPr>
            <sz val="11"/>
            <color indexed="8"/>
            <rFont val="Helvetica Neue"/>
          </rPr>
          <t>von Kleist, Björn:
CO2-Wert</t>
        </r>
      </text>
    </comment>
    <comment ref="M264" authorId="1" shapeId="0" xr:uid="{00000000-0006-0000-0000-0000850D0000}">
      <text>
        <r>
          <rPr>
            <sz val="11"/>
            <color indexed="8"/>
            <rFont val="Helvetica Neue"/>
          </rPr>
          <t>von Kleist, Björn:
CO2-Wert</t>
        </r>
      </text>
    </comment>
    <comment ref="N264" authorId="1" shapeId="0" xr:uid="{00000000-0006-0000-0000-0000860D0000}">
      <text>
        <r>
          <rPr>
            <sz val="11"/>
            <color indexed="8"/>
            <rFont val="Helvetica Neue"/>
          </rPr>
          <t>von Kleist, Björn:
CO2-Wert</t>
        </r>
      </text>
    </comment>
    <comment ref="O264" authorId="1" shapeId="0" xr:uid="{00000000-0006-0000-0000-0000870D0000}">
      <text>
        <r>
          <rPr>
            <sz val="11"/>
            <color indexed="8"/>
            <rFont val="Helvetica Neue"/>
          </rPr>
          <t>von Kleist, Björn:
CO2-Wert</t>
        </r>
      </text>
    </comment>
    <comment ref="P264" authorId="1" shapeId="0" xr:uid="{00000000-0006-0000-0000-0000880D0000}">
      <text>
        <r>
          <rPr>
            <sz val="11"/>
            <color indexed="8"/>
            <rFont val="Helvetica Neue"/>
          </rPr>
          <t>von Kleist, Björn:
CO2-Wert</t>
        </r>
      </text>
    </comment>
    <comment ref="Q264" authorId="1" shapeId="0" xr:uid="{00000000-0006-0000-0000-0000890D0000}">
      <text>
        <r>
          <rPr>
            <sz val="11"/>
            <color indexed="8"/>
            <rFont val="Helvetica Neue"/>
          </rPr>
          <t>von Kleist, Björn:
CO2-Wert</t>
        </r>
      </text>
    </comment>
    <comment ref="R264" authorId="1" shapeId="0" xr:uid="{00000000-0006-0000-0000-00008A0D0000}">
      <text>
        <r>
          <rPr>
            <sz val="11"/>
            <color indexed="8"/>
            <rFont val="Helvetica Neue"/>
          </rPr>
          <t>von Kleist, Björn:
CO2-Wert</t>
        </r>
      </text>
    </comment>
    <comment ref="S264" authorId="1" shapeId="0" xr:uid="{00000000-0006-0000-0000-00008B0D0000}">
      <text>
        <r>
          <rPr>
            <sz val="11"/>
            <color indexed="8"/>
            <rFont val="Helvetica Neue"/>
          </rPr>
          <t>von Kleist, Björn:
CO2-Wert</t>
        </r>
      </text>
    </comment>
    <comment ref="T264" authorId="1" shapeId="0" xr:uid="{00000000-0006-0000-0000-00008C0D0000}">
      <text>
        <r>
          <rPr>
            <sz val="11"/>
            <color indexed="8"/>
            <rFont val="Helvetica Neue"/>
          </rPr>
          <t>von Kleist, Björn:
CO2-Wert</t>
        </r>
      </text>
    </comment>
    <comment ref="U264" authorId="1" shapeId="0" xr:uid="{00000000-0006-0000-0000-00008D0D0000}">
      <text>
        <r>
          <rPr>
            <sz val="11"/>
            <color indexed="8"/>
            <rFont val="Helvetica Neue"/>
          </rPr>
          <t>von Kleist, Björn:
CO2-Wert</t>
        </r>
      </text>
    </comment>
    <comment ref="V264" authorId="1" shapeId="0" xr:uid="{00000000-0006-0000-0000-00008E0D0000}">
      <text>
        <r>
          <rPr>
            <sz val="11"/>
            <color indexed="8"/>
            <rFont val="Helvetica Neue"/>
          </rPr>
          <t>von Kleist, Björn:
CO2-Wert</t>
        </r>
      </text>
    </comment>
    <comment ref="W264" authorId="1" shapeId="0" xr:uid="{00000000-0006-0000-0000-00008F0D0000}">
      <text>
        <r>
          <rPr>
            <sz val="11"/>
            <color indexed="8"/>
            <rFont val="Helvetica Neue"/>
          </rPr>
          <t>von Kleist, Björn:
CO2-Wert</t>
        </r>
      </text>
    </comment>
    <comment ref="X264" authorId="1" shapeId="0" xr:uid="{00000000-0006-0000-0000-0000900D0000}">
      <text>
        <r>
          <rPr>
            <sz val="11"/>
            <color indexed="8"/>
            <rFont val="Helvetica Neue"/>
          </rPr>
          <t>von Kleist, Björn:
CO2-Wert</t>
        </r>
      </text>
    </comment>
    <comment ref="Y264" authorId="1" shapeId="0" xr:uid="{00000000-0006-0000-0000-0000910D0000}">
      <text>
        <r>
          <rPr>
            <sz val="11"/>
            <color indexed="8"/>
            <rFont val="Helvetica Neue"/>
          </rPr>
          <t>von Kleist, Björn:
CO2-Wert</t>
        </r>
      </text>
    </comment>
    <comment ref="Z264" authorId="1" shapeId="0" xr:uid="{00000000-0006-0000-0000-0000920D0000}">
      <text>
        <r>
          <rPr>
            <sz val="11"/>
            <color indexed="8"/>
            <rFont val="Helvetica Neue"/>
          </rPr>
          <t>von Kleist, Björn:
CO2-Wert</t>
        </r>
      </text>
    </comment>
    <comment ref="I265" authorId="2" shapeId="0" xr:uid="{00000000-0006-0000-0000-0000930D0000}">
      <text>
        <r>
          <rPr>
            <sz val="11"/>
            <color indexed="8"/>
            <rFont val="Helvetica Neue"/>
          </rPr>
          <t>Gairola, Krishan:
Textfeld</t>
        </r>
      </text>
    </comment>
    <comment ref="J265" authorId="2" shapeId="0" xr:uid="{00000000-0006-0000-0000-0000940D0000}">
      <text>
        <r>
          <rPr>
            <sz val="11"/>
            <color indexed="8"/>
            <rFont val="Helvetica Neue"/>
          </rPr>
          <t>Gairola, Krishan:
Textfeld</t>
        </r>
      </text>
    </comment>
    <comment ref="K265" authorId="2" shapeId="0" xr:uid="{00000000-0006-0000-0000-0000950D0000}">
      <text>
        <r>
          <rPr>
            <sz val="11"/>
            <color indexed="8"/>
            <rFont val="Helvetica Neue"/>
          </rPr>
          <t>Gairola, Krishan:
Textfeld</t>
        </r>
      </text>
    </comment>
    <comment ref="L265" authorId="2" shapeId="0" xr:uid="{00000000-0006-0000-0000-0000960D0000}">
      <text>
        <r>
          <rPr>
            <sz val="11"/>
            <color indexed="8"/>
            <rFont val="Helvetica Neue"/>
          </rPr>
          <t>Gairola, Krishan:
Textfeld</t>
        </r>
      </text>
    </comment>
    <comment ref="M265" authorId="2" shapeId="0" xr:uid="{00000000-0006-0000-0000-0000970D0000}">
      <text>
        <r>
          <rPr>
            <sz val="11"/>
            <color indexed="8"/>
            <rFont val="Helvetica Neue"/>
          </rPr>
          <t>Gairola, Krishan:
Textfeld</t>
        </r>
      </text>
    </comment>
    <comment ref="N265" authorId="2" shapeId="0" xr:uid="{00000000-0006-0000-0000-0000980D0000}">
      <text>
        <r>
          <rPr>
            <sz val="11"/>
            <color indexed="8"/>
            <rFont val="Helvetica Neue"/>
          </rPr>
          <t>Gairola, Krishan:
Textfeld</t>
        </r>
      </text>
    </comment>
    <comment ref="O265" authorId="2" shapeId="0" xr:uid="{00000000-0006-0000-0000-0000990D0000}">
      <text>
        <r>
          <rPr>
            <sz val="11"/>
            <color indexed="8"/>
            <rFont val="Helvetica Neue"/>
          </rPr>
          <t>Gairola, Krishan:
Textfeld</t>
        </r>
      </text>
    </comment>
    <comment ref="P265" authorId="2" shapeId="0" xr:uid="{00000000-0006-0000-0000-00009A0D0000}">
      <text>
        <r>
          <rPr>
            <sz val="11"/>
            <color indexed="8"/>
            <rFont val="Helvetica Neue"/>
          </rPr>
          <t>Gairola, Krishan:
Textfeld</t>
        </r>
      </text>
    </comment>
    <comment ref="Q265" authorId="2" shapeId="0" xr:uid="{00000000-0006-0000-0000-00009B0D0000}">
      <text>
        <r>
          <rPr>
            <sz val="11"/>
            <color indexed="8"/>
            <rFont val="Helvetica Neue"/>
          </rPr>
          <t>Gairola, Krishan:
Textfeld</t>
        </r>
      </text>
    </comment>
    <comment ref="R265" authorId="2" shapeId="0" xr:uid="{00000000-0006-0000-0000-00009C0D0000}">
      <text>
        <r>
          <rPr>
            <sz val="11"/>
            <color indexed="8"/>
            <rFont val="Helvetica Neue"/>
          </rPr>
          <t>Gairola, Krishan:
Textfeld</t>
        </r>
      </text>
    </comment>
    <comment ref="S265" authorId="2" shapeId="0" xr:uid="{00000000-0006-0000-0000-00009D0D0000}">
      <text>
        <r>
          <rPr>
            <sz val="11"/>
            <color indexed="8"/>
            <rFont val="Helvetica Neue"/>
          </rPr>
          <t>Gairola, Krishan:
Textfeld</t>
        </r>
      </text>
    </comment>
    <comment ref="T265" authorId="2" shapeId="0" xr:uid="{00000000-0006-0000-0000-00009E0D0000}">
      <text>
        <r>
          <rPr>
            <sz val="11"/>
            <color indexed="8"/>
            <rFont val="Helvetica Neue"/>
          </rPr>
          <t>Gairola, Krishan:
Textfeld</t>
        </r>
      </text>
    </comment>
    <comment ref="U265" authorId="2" shapeId="0" xr:uid="{00000000-0006-0000-0000-00009F0D0000}">
      <text>
        <r>
          <rPr>
            <sz val="11"/>
            <color indexed="8"/>
            <rFont val="Helvetica Neue"/>
          </rPr>
          <t>Gairola, Krishan:
Textfeld</t>
        </r>
      </text>
    </comment>
    <comment ref="V265" authorId="2" shapeId="0" xr:uid="{00000000-0006-0000-0000-0000A00D0000}">
      <text>
        <r>
          <rPr>
            <sz val="11"/>
            <color indexed="8"/>
            <rFont val="Helvetica Neue"/>
          </rPr>
          <t>Gairola, Krishan:
Textfeld</t>
        </r>
      </text>
    </comment>
    <comment ref="W265" authorId="2" shapeId="0" xr:uid="{00000000-0006-0000-0000-0000A10D0000}">
      <text>
        <r>
          <rPr>
            <sz val="11"/>
            <color indexed="8"/>
            <rFont val="Helvetica Neue"/>
          </rPr>
          <t>Gairola, Krishan:
Textfeld</t>
        </r>
      </text>
    </comment>
    <comment ref="X265" authorId="2" shapeId="0" xr:uid="{00000000-0006-0000-0000-0000A20D0000}">
      <text>
        <r>
          <rPr>
            <sz val="11"/>
            <color indexed="8"/>
            <rFont val="Helvetica Neue"/>
          </rPr>
          <t>Gairola, Krishan:
Textfeld</t>
        </r>
      </text>
    </comment>
    <comment ref="Y265" authorId="2" shapeId="0" xr:uid="{00000000-0006-0000-0000-0000A30D0000}">
      <text>
        <r>
          <rPr>
            <sz val="11"/>
            <color indexed="8"/>
            <rFont val="Helvetica Neue"/>
          </rPr>
          <t>Gairola, Krishan:
Textfeld</t>
        </r>
      </text>
    </comment>
    <comment ref="Z265" authorId="2" shapeId="0" xr:uid="{00000000-0006-0000-0000-0000A40D0000}">
      <text>
        <r>
          <rPr>
            <sz val="11"/>
            <color indexed="8"/>
            <rFont val="Helvetica Neue"/>
          </rPr>
          <t>Gairola, Krishan:
Textfeld</t>
        </r>
      </text>
    </comment>
    <comment ref="I266" authorId="1" shapeId="0" xr:uid="{00000000-0006-0000-0000-0000A50D0000}">
      <text>
        <r>
          <rPr>
            <sz val="11"/>
            <color indexed="8"/>
            <rFont val="Helvetica Neue"/>
          </rPr>
          <t>von Kleist, Björn:
CO2-Wert</t>
        </r>
      </text>
    </comment>
    <comment ref="J266" authorId="1" shapeId="0" xr:uid="{00000000-0006-0000-0000-0000A60D0000}">
      <text>
        <r>
          <rPr>
            <sz val="11"/>
            <color indexed="8"/>
            <rFont val="Helvetica Neue"/>
          </rPr>
          <t>von Kleist, Björn:
CO2-Wert</t>
        </r>
      </text>
    </comment>
    <comment ref="K266" authorId="1" shapeId="0" xr:uid="{00000000-0006-0000-0000-0000A70D0000}">
      <text>
        <r>
          <rPr>
            <sz val="11"/>
            <color indexed="8"/>
            <rFont val="Helvetica Neue"/>
          </rPr>
          <t>von Kleist, Björn:
CO2-Wert</t>
        </r>
      </text>
    </comment>
    <comment ref="L266" authorId="1" shapeId="0" xr:uid="{00000000-0006-0000-0000-0000A80D0000}">
      <text>
        <r>
          <rPr>
            <sz val="11"/>
            <color indexed="8"/>
            <rFont val="Helvetica Neue"/>
          </rPr>
          <t>von Kleist, Björn:
CO2-Wert</t>
        </r>
      </text>
    </comment>
    <comment ref="M266" authorId="1" shapeId="0" xr:uid="{00000000-0006-0000-0000-0000A90D0000}">
      <text>
        <r>
          <rPr>
            <sz val="11"/>
            <color indexed="8"/>
            <rFont val="Helvetica Neue"/>
          </rPr>
          <t>von Kleist, Björn:
CO2-Wert</t>
        </r>
      </text>
    </comment>
    <comment ref="N266" authorId="1" shapeId="0" xr:uid="{00000000-0006-0000-0000-0000AA0D0000}">
      <text>
        <r>
          <rPr>
            <sz val="11"/>
            <color indexed="8"/>
            <rFont val="Helvetica Neue"/>
          </rPr>
          <t>von Kleist, Björn:
CO2-Wert</t>
        </r>
      </text>
    </comment>
    <comment ref="O266" authorId="1" shapeId="0" xr:uid="{00000000-0006-0000-0000-0000AB0D0000}">
      <text>
        <r>
          <rPr>
            <sz val="11"/>
            <color indexed="8"/>
            <rFont val="Helvetica Neue"/>
          </rPr>
          <t>von Kleist, Björn:
CO2-Wert</t>
        </r>
      </text>
    </comment>
    <comment ref="P266" authorId="1" shapeId="0" xr:uid="{00000000-0006-0000-0000-0000AC0D0000}">
      <text>
        <r>
          <rPr>
            <sz val="11"/>
            <color indexed="8"/>
            <rFont val="Helvetica Neue"/>
          </rPr>
          <t>von Kleist, Björn:
CO2-Wert</t>
        </r>
      </text>
    </comment>
    <comment ref="Q266" authorId="1" shapeId="0" xr:uid="{00000000-0006-0000-0000-0000AD0D0000}">
      <text>
        <r>
          <rPr>
            <sz val="11"/>
            <color indexed="8"/>
            <rFont val="Helvetica Neue"/>
          </rPr>
          <t>von Kleist, Björn:
CO2-Wert</t>
        </r>
      </text>
    </comment>
    <comment ref="R266" authorId="1" shapeId="0" xr:uid="{00000000-0006-0000-0000-0000AE0D0000}">
      <text>
        <r>
          <rPr>
            <sz val="11"/>
            <color indexed="8"/>
            <rFont val="Helvetica Neue"/>
          </rPr>
          <t>von Kleist, Björn:
CO2-Wert</t>
        </r>
      </text>
    </comment>
    <comment ref="S266" authorId="1" shapeId="0" xr:uid="{00000000-0006-0000-0000-0000AF0D0000}">
      <text>
        <r>
          <rPr>
            <sz val="11"/>
            <color indexed="8"/>
            <rFont val="Helvetica Neue"/>
          </rPr>
          <t>von Kleist, Björn:
CO2-Wert</t>
        </r>
      </text>
    </comment>
    <comment ref="T266" authorId="1" shapeId="0" xr:uid="{00000000-0006-0000-0000-0000B00D0000}">
      <text>
        <r>
          <rPr>
            <sz val="11"/>
            <color indexed="8"/>
            <rFont val="Helvetica Neue"/>
          </rPr>
          <t>von Kleist, Björn:
CO2-Wert</t>
        </r>
      </text>
    </comment>
    <comment ref="U266" authorId="1" shapeId="0" xr:uid="{00000000-0006-0000-0000-0000B10D0000}">
      <text>
        <r>
          <rPr>
            <sz val="11"/>
            <color indexed="8"/>
            <rFont val="Helvetica Neue"/>
          </rPr>
          <t>von Kleist, Björn:
CO2-Wert</t>
        </r>
      </text>
    </comment>
    <comment ref="V266" authorId="1" shapeId="0" xr:uid="{00000000-0006-0000-0000-0000B20D0000}">
      <text>
        <r>
          <rPr>
            <sz val="11"/>
            <color indexed="8"/>
            <rFont val="Helvetica Neue"/>
          </rPr>
          <t>von Kleist, Björn:
CO2-Wert</t>
        </r>
      </text>
    </comment>
    <comment ref="W266" authorId="1" shapeId="0" xr:uid="{00000000-0006-0000-0000-0000B30D0000}">
      <text>
        <r>
          <rPr>
            <sz val="11"/>
            <color indexed="8"/>
            <rFont val="Helvetica Neue"/>
          </rPr>
          <t>von Kleist, Björn:
CO2-Wert</t>
        </r>
      </text>
    </comment>
    <comment ref="X266" authorId="1" shapeId="0" xr:uid="{00000000-0006-0000-0000-0000B40D0000}">
      <text>
        <r>
          <rPr>
            <sz val="11"/>
            <color indexed="8"/>
            <rFont val="Helvetica Neue"/>
          </rPr>
          <t>von Kleist, Björn:
CO2-Wert</t>
        </r>
      </text>
    </comment>
    <comment ref="Y266" authorId="1" shapeId="0" xr:uid="{00000000-0006-0000-0000-0000B50D0000}">
      <text>
        <r>
          <rPr>
            <sz val="11"/>
            <color indexed="8"/>
            <rFont val="Helvetica Neue"/>
          </rPr>
          <t>von Kleist, Björn:
CO2-Wert</t>
        </r>
      </text>
    </comment>
    <comment ref="Z266" authorId="1" shapeId="0" xr:uid="{00000000-0006-0000-0000-0000B60D0000}">
      <text>
        <r>
          <rPr>
            <sz val="11"/>
            <color indexed="8"/>
            <rFont val="Helvetica Neue"/>
          </rPr>
          <t>von Kleist, Björn:
CO2-Wert</t>
        </r>
      </text>
    </comment>
    <comment ref="I267" authorId="2" shapeId="0" xr:uid="{00000000-0006-0000-0000-0000B70D0000}">
      <text>
        <r>
          <rPr>
            <sz val="11"/>
            <color indexed="8"/>
            <rFont val="Helvetica Neue"/>
          </rPr>
          <t>Gairola, Krishan:
Textfeld</t>
        </r>
      </text>
    </comment>
    <comment ref="J267" authorId="2" shapeId="0" xr:uid="{00000000-0006-0000-0000-0000B80D0000}">
      <text>
        <r>
          <rPr>
            <sz val="11"/>
            <color indexed="8"/>
            <rFont val="Helvetica Neue"/>
          </rPr>
          <t>Gairola, Krishan:
Textfeld</t>
        </r>
      </text>
    </comment>
    <comment ref="K267" authorId="2" shapeId="0" xr:uid="{00000000-0006-0000-0000-0000B90D0000}">
      <text>
        <r>
          <rPr>
            <sz val="11"/>
            <color indexed="8"/>
            <rFont val="Helvetica Neue"/>
          </rPr>
          <t>Gairola, Krishan:
Textfeld</t>
        </r>
      </text>
    </comment>
    <comment ref="L267" authorId="2" shapeId="0" xr:uid="{00000000-0006-0000-0000-0000BA0D0000}">
      <text>
        <r>
          <rPr>
            <sz val="11"/>
            <color indexed="8"/>
            <rFont val="Helvetica Neue"/>
          </rPr>
          <t>Gairola, Krishan:
Textfeld</t>
        </r>
      </text>
    </comment>
    <comment ref="M267" authorId="2" shapeId="0" xr:uid="{00000000-0006-0000-0000-0000BB0D0000}">
      <text>
        <r>
          <rPr>
            <sz val="11"/>
            <color indexed="8"/>
            <rFont val="Helvetica Neue"/>
          </rPr>
          <t>Gairola, Krishan:
Textfeld</t>
        </r>
      </text>
    </comment>
    <comment ref="N267" authorId="2" shapeId="0" xr:uid="{00000000-0006-0000-0000-0000BC0D0000}">
      <text>
        <r>
          <rPr>
            <sz val="11"/>
            <color indexed="8"/>
            <rFont val="Helvetica Neue"/>
          </rPr>
          <t>Gairola, Krishan:
Textfeld</t>
        </r>
      </text>
    </comment>
    <comment ref="O267" authorId="2" shapeId="0" xr:uid="{00000000-0006-0000-0000-0000BD0D0000}">
      <text>
        <r>
          <rPr>
            <sz val="11"/>
            <color indexed="8"/>
            <rFont val="Helvetica Neue"/>
          </rPr>
          <t>Gairola, Krishan:
Textfeld</t>
        </r>
      </text>
    </comment>
    <comment ref="P267" authorId="2" shapeId="0" xr:uid="{00000000-0006-0000-0000-0000BE0D0000}">
      <text>
        <r>
          <rPr>
            <sz val="11"/>
            <color indexed="8"/>
            <rFont val="Helvetica Neue"/>
          </rPr>
          <t>Gairola, Krishan:
Textfeld</t>
        </r>
      </text>
    </comment>
    <comment ref="Q267" authorId="2" shapeId="0" xr:uid="{00000000-0006-0000-0000-0000BF0D0000}">
      <text>
        <r>
          <rPr>
            <sz val="11"/>
            <color indexed="8"/>
            <rFont val="Helvetica Neue"/>
          </rPr>
          <t>Gairola, Krishan:
Textfeld</t>
        </r>
      </text>
    </comment>
    <comment ref="R267" authorId="2" shapeId="0" xr:uid="{00000000-0006-0000-0000-0000C00D0000}">
      <text>
        <r>
          <rPr>
            <sz val="11"/>
            <color indexed="8"/>
            <rFont val="Helvetica Neue"/>
          </rPr>
          <t>Gairola, Krishan:
Textfeld</t>
        </r>
      </text>
    </comment>
    <comment ref="S267" authorId="2" shapeId="0" xr:uid="{00000000-0006-0000-0000-0000C10D0000}">
      <text>
        <r>
          <rPr>
            <sz val="11"/>
            <color indexed="8"/>
            <rFont val="Helvetica Neue"/>
          </rPr>
          <t>Gairola, Krishan:
Textfeld</t>
        </r>
      </text>
    </comment>
    <comment ref="T267" authorId="2" shapeId="0" xr:uid="{00000000-0006-0000-0000-0000C20D0000}">
      <text>
        <r>
          <rPr>
            <sz val="11"/>
            <color indexed="8"/>
            <rFont val="Helvetica Neue"/>
          </rPr>
          <t>Gairola, Krishan:
Textfeld</t>
        </r>
      </text>
    </comment>
    <comment ref="U267" authorId="2" shapeId="0" xr:uid="{00000000-0006-0000-0000-0000C30D0000}">
      <text>
        <r>
          <rPr>
            <sz val="11"/>
            <color indexed="8"/>
            <rFont val="Helvetica Neue"/>
          </rPr>
          <t>Gairola, Krishan:
Textfeld</t>
        </r>
      </text>
    </comment>
    <comment ref="V267" authorId="2" shapeId="0" xr:uid="{00000000-0006-0000-0000-0000C40D0000}">
      <text>
        <r>
          <rPr>
            <sz val="11"/>
            <color indexed="8"/>
            <rFont val="Helvetica Neue"/>
          </rPr>
          <t>Gairola, Krishan:
Textfeld</t>
        </r>
      </text>
    </comment>
    <comment ref="W267" authorId="2" shapeId="0" xr:uid="{00000000-0006-0000-0000-0000C50D0000}">
      <text>
        <r>
          <rPr>
            <sz val="11"/>
            <color indexed="8"/>
            <rFont val="Helvetica Neue"/>
          </rPr>
          <t>Gairola, Krishan:
Textfeld</t>
        </r>
      </text>
    </comment>
    <comment ref="X267" authorId="2" shapeId="0" xr:uid="{00000000-0006-0000-0000-0000C60D0000}">
      <text>
        <r>
          <rPr>
            <sz val="11"/>
            <color indexed="8"/>
            <rFont val="Helvetica Neue"/>
          </rPr>
          <t>Gairola, Krishan:
Textfeld</t>
        </r>
      </text>
    </comment>
    <comment ref="Y267" authorId="2" shapeId="0" xr:uid="{00000000-0006-0000-0000-0000C70D0000}">
      <text>
        <r>
          <rPr>
            <sz val="11"/>
            <color indexed="8"/>
            <rFont val="Helvetica Neue"/>
          </rPr>
          <t>Gairola, Krishan:
Textfeld</t>
        </r>
      </text>
    </comment>
    <comment ref="Z267" authorId="2" shapeId="0" xr:uid="{00000000-0006-0000-0000-0000C80D0000}">
      <text>
        <r>
          <rPr>
            <sz val="11"/>
            <color indexed="8"/>
            <rFont val="Helvetica Neue"/>
          </rPr>
          <t>Gairola, Krishan:
Textfeld</t>
        </r>
      </text>
    </comment>
    <comment ref="I268" authorId="1" shapeId="0" xr:uid="{00000000-0006-0000-0000-0000C90D0000}">
      <text>
        <r>
          <rPr>
            <sz val="11"/>
            <color indexed="8"/>
            <rFont val="Helvetica Neue"/>
          </rPr>
          <t>von Kleist, Björn:
CO2-Wert</t>
        </r>
      </text>
    </comment>
    <comment ref="J268" authorId="1" shapeId="0" xr:uid="{00000000-0006-0000-0000-0000CA0D0000}">
      <text>
        <r>
          <rPr>
            <sz val="11"/>
            <color indexed="8"/>
            <rFont val="Helvetica Neue"/>
          </rPr>
          <t>von Kleist, Björn:
CO2-Wert</t>
        </r>
      </text>
    </comment>
    <comment ref="K268" authorId="1" shapeId="0" xr:uid="{00000000-0006-0000-0000-0000CB0D0000}">
      <text>
        <r>
          <rPr>
            <sz val="11"/>
            <color indexed="8"/>
            <rFont val="Helvetica Neue"/>
          </rPr>
          <t>von Kleist, Björn:
CO2-Wert</t>
        </r>
      </text>
    </comment>
    <comment ref="L268" authorId="1" shapeId="0" xr:uid="{00000000-0006-0000-0000-0000CC0D0000}">
      <text>
        <r>
          <rPr>
            <sz val="11"/>
            <color indexed="8"/>
            <rFont val="Helvetica Neue"/>
          </rPr>
          <t>von Kleist, Björn:
CO2-Wert</t>
        </r>
      </text>
    </comment>
    <comment ref="M268" authorId="1" shapeId="0" xr:uid="{00000000-0006-0000-0000-0000CD0D0000}">
      <text>
        <r>
          <rPr>
            <sz val="11"/>
            <color indexed="8"/>
            <rFont val="Helvetica Neue"/>
          </rPr>
          <t>von Kleist, Björn:
CO2-Wert</t>
        </r>
      </text>
    </comment>
    <comment ref="N268" authorId="1" shapeId="0" xr:uid="{00000000-0006-0000-0000-0000CE0D0000}">
      <text>
        <r>
          <rPr>
            <sz val="11"/>
            <color indexed="8"/>
            <rFont val="Helvetica Neue"/>
          </rPr>
          <t>von Kleist, Björn:
CO2-Wert</t>
        </r>
      </text>
    </comment>
    <comment ref="O268" authorId="1" shapeId="0" xr:uid="{00000000-0006-0000-0000-0000CF0D0000}">
      <text>
        <r>
          <rPr>
            <sz val="11"/>
            <color indexed="8"/>
            <rFont val="Helvetica Neue"/>
          </rPr>
          <t>von Kleist, Björn:
CO2-Wert</t>
        </r>
      </text>
    </comment>
    <comment ref="P268" authorId="1" shapeId="0" xr:uid="{00000000-0006-0000-0000-0000D00D0000}">
      <text>
        <r>
          <rPr>
            <sz val="11"/>
            <color indexed="8"/>
            <rFont val="Helvetica Neue"/>
          </rPr>
          <t>von Kleist, Björn:
CO2-Wert</t>
        </r>
      </text>
    </comment>
    <comment ref="Q268" authorId="1" shapeId="0" xr:uid="{00000000-0006-0000-0000-0000D10D0000}">
      <text>
        <r>
          <rPr>
            <sz val="11"/>
            <color indexed="8"/>
            <rFont val="Helvetica Neue"/>
          </rPr>
          <t>von Kleist, Björn:
CO2-Wert</t>
        </r>
      </text>
    </comment>
    <comment ref="R268" authorId="1" shapeId="0" xr:uid="{00000000-0006-0000-0000-0000D20D0000}">
      <text>
        <r>
          <rPr>
            <sz val="11"/>
            <color indexed="8"/>
            <rFont val="Helvetica Neue"/>
          </rPr>
          <t>von Kleist, Björn:
CO2-Wert</t>
        </r>
      </text>
    </comment>
    <comment ref="S268" authorId="1" shapeId="0" xr:uid="{00000000-0006-0000-0000-0000D30D0000}">
      <text>
        <r>
          <rPr>
            <sz val="11"/>
            <color indexed="8"/>
            <rFont val="Helvetica Neue"/>
          </rPr>
          <t>von Kleist, Björn:
CO2-Wert</t>
        </r>
      </text>
    </comment>
    <comment ref="T268" authorId="1" shapeId="0" xr:uid="{00000000-0006-0000-0000-0000D40D0000}">
      <text>
        <r>
          <rPr>
            <sz val="11"/>
            <color indexed="8"/>
            <rFont val="Helvetica Neue"/>
          </rPr>
          <t>von Kleist, Björn:
CO2-Wert</t>
        </r>
      </text>
    </comment>
    <comment ref="U268" authorId="1" shapeId="0" xr:uid="{00000000-0006-0000-0000-0000D50D0000}">
      <text>
        <r>
          <rPr>
            <sz val="11"/>
            <color indexed="8"/>
            <rFont val="Helvetica Neue"/>
          </rPr>
          <t>von Kleist, Björn:
CO2-Wert</t>
        </r>
      </text>
    </comment>
    <comment ref="V268" authorId="1" shapeId="0" xr:uid="{00000000-0006-0000-0000-0000D60D0000}">
      <text>
        <r>
          <rPr>
            <sz val="11"/>
            <color indexed="8"/>
            <rFont val="Helvetica Neue"/>
          </rPr>
          <t>von Kleist, Björn:
CO2-Wert</t>
        </r>
      </text>
    </comment>
    <comment ref="W268" authorId="1" shapeId="0" xr:uid="{00000000-0006-0000-0000-0000D70D0000}">
      <text>
        <r>
          <rPr>
            <sz val="11"/>
            <color indexed="8"/>
            <rFont val="Helvetica Neue"/>
          </rPr>
          <t>von Kleist, Björn:
CO2-Wert</t>
        </r>
      </text>
    </comment>
    <comment ref="X268" authorId="1" shapeId="0" xr:uid="{00000000-0006-0000-0000-0000D80D0000}">
      <text>
        <r>
          <rPr>
            <sz val="11"/>
            <color indexed="8"/>
            <rFont val="Helvetica Neue"/>
          </rPr>
          <t>von Kleist, Björn:
CO2-Wert</t>
        </r>
      </text>
    </comment>
    <comment ref="Y268" authorId="1" shapeId="0" xr:uid="{00000000-0006-0000-0000-0000D90D0000}">
      <text>
        <r>
          <rPr>
            <sz val="11"/>
            <color indexed="8"/>
            <rFont val="Helvetica Neue"/>
          </rPr>
          <t>von Kleist, Björn:
CO2-Wert</t>
        </r>
      </text>
    </comment>
    <comment ref="Z268" authorId="1" shapeId="0" xr:uid="{00000000-0006-0000-0000-0000DA0D0000}">
      <text>
        <r>
          <rPr>
            <sz val="11"/>
            <color indexed="8"/>
            <rFont val="Helvetica Neue"/>
          </rPr>
          <t>von Kleist, Björn:
CO2-Wert</t>
        </r>
      </text>
    </comment>
    <comment ref="I269" authorId="2" shapeId="0" xr:uid="{00000000-0006-0000-0000-0000DB0D0000}">
      <text>
        <r>
          <rPr>
            <sz val="11"/>
            <color indexed="8"/>
            <rFont val="Helvetica Neue"/>
          </rPr>
          <t>Gairola, Krishan:
Textfeld</t>
        </r>
      </text>
    </comment>
    <comment ref="J269" authorId="2" shapeId="0" xr:uid="{00000000-0006-0000-0000-0000DC0D0000}">
      <text>
        <r>
          <rPr>
            <sz val="11"/>
            <color indexed="8"/>
            <rFont val="Helvetica Neue"/>
          </rPr>
          <t>Gairola, Krishan:
Textfeld</t>
        </r>
      </text>
    </comment>
    <comment ref="K269" authorId="2" shapeId="0" xr:uid="{00000000-0006-0000-0000-0000DD0D0000}">
      <text>
        <r>
          <rPr>
            <sz val="11"/>
            <color indexed="8"/>
            <rFont val="Helvetica Neue"/>
          </rPr>
          <t>Gairola, Krishan:
Textfeld</t>
        </r>
      </text>
    </comment>
    <comment ref="L269" authorId="2" shapeId="0" xr:uid="{00000000-0006-0000-0000-0000DE0D0000}">
      <text>
        <r>
          <rPr>
            <sz val="11"/>
            <color indexed="8"/>
            <rFont val="Helvetica Neue"/>
          </rPr>
          <t>Gairola, Krishan:
Textfeld</t>
        </r>
      </text>
    </comment>
    <comment ref="M269" authorId="2" shapeId="0" xr:uid="{00000000-0006-0000-0000-0000DF0D0000}">
      <text>
        <r>
          <rPr>
            <sz val="11"/>
            <color indexed="8"/>
            <rFont val="Helvetica Neue"/>
          </rPr>
          <t>Gairola, Krishan:
Textfeld</t>
        </r>
      </text>
    </comment>
    <comment ref="N269" authorId="2" shapeId="0" xr:uid="{00000000-0006-0000-0000-0000E00D0000}">
      <text>
        <r>
          <rPr>
            <sz val="11"/>
            <color indexed="8"/>
            <rFont val="Helvetica Neue"/>
          </rPr>
          <t>Gairola, Krishan:
Textfeld</t>
        </r>
      </text>
    </comment>
    <comment ref="O269" authorId="2" shapeId="0" xr:uid="{00000000-0006-0000-0000-0000E10D0000}">
      <text>
        <r>
          <rPr>
            <sz val="11"/>
            <color indexed="8"/>
            <rFont val="Helvetica Neue"/>
          </rPr>
          <t>Gairola, Krishan:
Textfeld</t>
        </r>
      </text>
    </comment>
    <comment ref="P269" authorId="2" shapeId="0" xr:uid="{00000000-0006-0000-0000-0000E20D0000}">
      <text>
        <r>
          <rPr>
            <sz val="11"/>
            <color indexed="8"/>
            <rFont val="Helvetica Neue"/>
          </rPr>
          <t>Gairola, Krishan:
Textfeld</t>
        </r>
      </text>
    </comment>
    <comment ref="Q269" authorId="2" shapeId="0" xr:uid="{00000000-0006-0000-0000-0000E30D0000}">
      <text>
        <r>
          <rPr>
            <sz val="11"/>
            <color indexed="8"/>
            <rFont val="Helvetica Neue"/>
          </rPr>
          <t>Gairola, Krishan:
Textfeld</t>
        </r>
      </text>
    </comment>
    <comment ref="R269" authorId="2" shapeId="0" xr:uid="{00000000-0006-0000-0000-0000E40D0000}">
      <text>
        <r>
          <rPr>
            <sz val="11"/>
            <color indexed="8"/>
            <rFont val="Helvetica Neue"/>
          </rPr>
          <t>Gairola, Krishan:
Textfeld</t>
        </r>
      </text>
    </comment>
    <comment ref="S269" authorId="2" shapeId="0" xr:uid="{00000000-0006-0000-0000-0000E50D0000}">
      <text>
        <r>
          <rPr>
            <sz val="11"/>
            <color indexed="8"/>
            <rFont val="Helvetica Neue"/>
          </rPr>
          <t>Gairola, Krishan:
Textfeld</t>
        </r>
      </text>
    </comment>
    <comment ref="T269" authorId="2" shapeId="0" xr:uid="{00000000-0006-0000-0000-0000E60D0000}">
      <text>
        <r>
          <rPr>
            <sz val="11"/>
            <color indexed="8"/>
            <rFont val="Helvetica Neue"/>
          </rPr>
          <t>Gairola, Krishan:
Textfeld</t>
        </r>
      </text>
    </comment>
    <comment ref="U269" authorId="2" shapeId="0" xr:uid="{00000000-0006-0000-0000-0000E70D0000}">
      <text>
        <r>
          <rPr>
            <sz val="11"/>
            <color indexed="8"/>
            <rFont val="Helvetica Neue"/>
          </rPr>
          <t>Gairola, Krishan:
Textfeld</t>
        </r>
      </text>
    </comment>
    <comment ref="V269" authorId="2" shapeId="0" xr:uid="{00000000-0006-0000-0000-0000E80D0000}">
      <text>
        <r>
          <rPr>
            <sz val="11"/>
            <color indexed="8"/>
            <rFont val="Helvetica Neue"/>
          </rPr>
          <t>Gairola, Krishan:
Textfeld</t>
        </r>
      </text>
    </comment>
    <comment ref="W269" authorId="2" shapeId="0" xr:uid="{00000000-0006-0000-0000-0000E90D0000}">
      <text>
        <r>
          <rPr>
            <sz val="11"/>
            <color indexed="8"/>
            <rFont val="Helvetica Neue"/>
          </rPr>
          <t>Gairola, Krishan:
Textfeld</t>
        </r>
      </text>
    </comment>
    <comment ref="X269" authorId="2" shapeId="0" xr:uid="{00000000-0006-0000-0000-0000EA0D0000}">
      <text>
        <r>
          <rPr>
            <sz val="11"/>
            <color indexed="8"/>
            <rFont val="Helvetica Neue"/>
          </rPr>
          <t>Gairola, Krishan:
Textfeld</t>
        </r>
      </text>
    </comment>
    <comment ref="Y269" authorId="2" shapeId="0" xr:uid="{00000000-0006-0000-0000-0000EB0D0000}">
      <text>
        <r>
          <rPr>
            <sz val="11"/>
            <color indexed="8"/>
            <rFont val="Helvetica Neue"/>
          </rPr>
          <t>Gairola, Krishan:
Textfeld</t>
        </r>
      </text>
    </comment>
    <comment ref="Z269" authorId="2" shapeId="0" xr:uid="{00000000-0006-0000-0000-0000EC0D0000}">
      <text>
        <r>
          <rPr>
            <sz val="11"/>
            <color indexed="8"/>
            <rFont val="Helvetica Neue"/>
          </rPr>
          <t>Gairola, Krishan:
Textfeld</t>
        </r>
      </text>
    </comment>
    <comment ref="I270" authorId="1" shapeId="0" xr:uid="{00000000-0006-0000-0000-0000ED0D0000}">
      <text>
        <r>
          <rPr>
            <sz val="11"/>
            <color indexed="8"/>
            <rFont val="Helvetica Neue"/>
          </rPr>
          <t>von Kleist, Björn:
CO2-Wert</t>
        </r>
      </text>
    </comment>
    <comment ref="J270" authorId="1" shapeId="0" xr:uid="{00000000-0006-0000-0000-0000EE0D0000}">
      <text>
        <r>
          <rPr>
            <sz val="11"/>
            <color indexed="8"/>
            <rFont val="Helvetica Neue"/>
          </rPr>
          <t>von Kleist, Björn:
CO2-Wert</t>
        </r>
      </text>
    </comment>
    <comment ref="K270" authorId="1" shapeId="0" xr:uid="{00000000-0006-0000-0000-0000EF0D0000}">
      <text>
        <r>
          <rPr>
            <sz val="11"/>
            <color indexed="8"/>
            <rFont val="Helvetica Neue"/>
          </rPr>
          <t>von Kleist, Björn:
CO2-Wert</t>
        </r>
      </text>
    </comment>
    <comment ref="L270" authorId="1" shapeId="0" xr:uid="{00000000-0006-0000-0000-0000F00D0000}">
      <text>
        <r>
          <rPr>
            <sz val="11"/>
            <color indexed="8"/>
            <rFont val="Helvetica Neue"/>
          </rPr>
          <t>von Kleist, Björn:
CO2-Wert</t>
        </r>
      </text>
    </comment>
    <comment ref="M270" authorId="1" shapeId="0" xr:uid="{00000000-0006-0000-0000-0000F10D0000}">
      <text>
        <r>
          <rPr>
            <sz val="11"/>
            <color indexed="8"/>
            <rFont val="Helvetica Neue"/>
          </rPr>
          <t>von Kleist, Björn:
CO2-Wert</t>
        </r>
      </text>
    </comment>
    <comment ref="N270" authorId="1" shapeId="0" xr:uid="{00000000-0006-0000-0000-0000F20D0000}">
      <text>
        <r>
          <rPr>
            <sz val="11"/>
            <color indexed="8"/>
            <rFont val="Helvetica Neue"/>
          </rPr>
          <t>von Kleist, Björn:
CO2-Wert</t>
        </r>
      </text>
    </comment>
    <comment ref="O270" authorId="1" shapeId="0" xr:uid="{00000000-0006-0000-0000-0000F30D0000}">
      <text>
        <r>
          <rPr>
            <sz val="11"/>
            <color indexed="8"/>
            <rFont val="Helvetica Neue"/>
          </rPr>
          <t>von Kleist, Björn:
CO2-Wert</t>
        </r>
      </text>
    </comment>
    <comment ref="P270" authorId="1" shapeId="0" xr:uid="{00000000-0006-0000-0000-0000F40D0000}">
      <text>
        <r>
          <rPr>
            <sz val="11"/>
            <color indexed="8"/>
            <rFont val="Helvetica Neue"/>
          </rPr>
          <t>von Kleist, Björn:
CO2-Wert</t>
        </r>
      </text>
    </comment>
    <comment ref="Q270" authorId="1" shapeId="0" xr:uid="{00000000-0006-0000-0000-0000F50D0000}">
      <text>
        <r>
          <rPr>
            <sz val="11"/>
            <color indexed="8"/>
            <rFont val="Helvetica Neue"/>
          </rPr>
          <t>von Kleist, Björn:
CO2-Wert</t>
        </r>
      </text>
    </comment>
    <comment ref="R270" authorId="1" shapeId="0" xr:uid="{00000000-0006-0000-0000-0000F60D0000}">
      <text>
        <r>
          <rPr>
            <sz val="11"/>
            <color indexed="8"/>
            <rFont val="Helvetica Neue"/>
          </rPr>
          <t>von Kleist, Björn:
CO2-Wert</t>
        </r>
      </text>
    </comment>
    <comment ref="S270" authorId="1" shapeId="0" xr:uid="{00000000-0006-0000-0000-0000F70D0000}">
      <text>
        <r>
          <rPr>
            <sz val="11"/>
            <color indexed="8"/>
            <rFont val="Helvetica Neue"/>
          </rPr>
          <t>von Kleist, Björn:
CO2-Wert</t>
        </r>
      </text>
    </comment>
    <comment ref="T270" authorId="1" shapeId="0" xr:uid="{00000000-0006-0000-0000-0000F80D0000}">
      <text>
        <r>
          <rPr>
            <sz val="11"/>
            <color indexed="8"/>
            <rFont val="Helvetica Neue"/>
          </rPr>
          <t>von Kleist, Björn:
CO2-Wert</t>
        </r>
      </text>
    </comment>
    <comment ref="U270" authorId="1" shapeId="0" xr:uid="{00000000-0006-0000-0000-0000F90D0000}">
      <text>
        <r>
          <rPr>
            <sz val="11"/>
            <color indexed="8"/>
            <rFont val="Helvetica Neue"/>
          </rPr>
          <t>von Kleist, Björn:
CO2-Wert</t>
        </r>
      </text>
    </comment>
    <comment ref="V270" authorId="1" shapeId="0" xr:uid="{00000000-0006-0000-0000-0000FA0D0000}">
      <text>
        <r>
          <rPr>
            <sz val="11"/>
            <color indexed="8"/>
            <rFont val="Helvetica Neue"/>
          </rPr>
          <t>von Kleist, Björn:
CO2-Wert</t>
        </r>
      </text>
    </comment>
    <comment ref="W270" authorId="1" shapeId="0" xr:uid="{00000000-0006-0000-0000-0000FB0D0000}">
      <text>
        <r>
          <rPr>
            <sz val="11"/>
            <color indexed="8"/>
            <rFont val="Helvetica Neue"/>
          </rPr>
          <t>von Kleist, Björn:
CO2-Wert</t>
        </r>
      </text>
    </comment>
    <comment ref="X270" authorId="1" shapeId="0" xr:uid="{00000000-0006-0000-0000-0000FC0D0000}">
      <text>
        <r>
          <rPr>
            <sz val="11"/>
            <color indexed="8"/>
            <rFont val="Helvetica Neue"/>
          </rPr>
          <t>von Kleist, Björn:
CO2-Wert</t>
        </r>
      </text>
    </comment>
    <comment ref="Y270" authorId="1" shapeId="0" xr:uid="{00000000-0006-0000-0000-0000FD0D0000}">
      <text>
        <r>
          <rPr>
            <sz val="11"/>
            <color indexed="8"/>
            <rFont val="Helvetica Neue"/>
          </rPr>
          <t>von Kleist, Björn:
CO2-Wert</t>
        </r>
      </text>
    </comment>
    <comment ref="Z270" authorId="1" shapeId="0" xr:uid="{00000000-0006-0000-0000-0000FE0D0000}">
      <text>
        <r>
          <rPr>
            <sz val="11"/>
            <color indexed="8"/>
            <rFont val="Helvetica Neue"/>
          </rPr>
          <t>von Kleist, Björn:
CO2-Wert</t>
        </r>
      </text>
    </comment>
    <comment ref="I271" authorId="2" shapeId="0" xr:uid="{00000000-0006-0000-0000-0000FF0D0000}">
      <text>
        <r>
          <rPr>
            <sz val="11"/>
            <color indexed="8"/>
            <rFont val="Helvetica Neue"/>
          </rPr>
          <t>Gairola, Krishan:
Textfeld</t>
        </r>
      </text>
    </comment>
    <comment ref="J271" authorId="2" shapeId="0" xr:uid="{00000000-0006-0000-0000-0000000E0000}">
      <text>
        <r>
          <rPr>
            <sz val="11"/>
            <color indexed="8"/>
            <rFont val="Helvetica Neue"/>
          </rPr>
          <t>Gairola, Krishan:
Textfeld</t>
        </r>
      </text>
    </comment>
    <comment ref="K271" authorId="2" shapeId="0" xr:uid="{00000000-0006-0000-0000-0000010E0000}">
      <text>
        <r>
          <rPr>
            <sz val="11"/>
            <color indexed="8"/>
            <rFont val="Helvetica Neue"/>
          </rPr>
          <t>Gairola, Krishan:
Textfeld</t>
        </r>
      </text>
    </comment>
    <comment ref="L271" authorId="2" shapeId="0" xr:uid="{00000000-0006-0000-0000-0000020E0000}">
      <text>
        <r>
          <rPr>
            <sz val="11"/>
            <color indexed="8"/>
            <rFont val="Helvetica Neue"/>
          </rPr>
          <t>Gairola, Krishan:
Textfeld</t>
        </r>
      </text>
    </comment>
    <comment ref="M271" authorId="2" shapeId="0" xr:uid="{00000000-0006-0000-0000-0000030E0000}">
      <text>
        <r>
          <rPr>
            <sz val="11"/>
            <color indexed="8"/>
            <rFont val="Helvetica Neue"/>
          </rPr>
          <t>Gairola, Krishan:
Textfeld</t>
        </r>
      </text>
    </comment>
    <comment ref="N271" authorId="2" shapeId="0" xr:uid="{00000000-0006-0000-0000-0000040E0000}">
      <text>
        <r>
          <rPr>
            <sz val="11"/>
            <color indexed="8"/>
            <rFont val="Helvetica Neue"/>
          </rPr>
          <t>Gairola, Krishan:
Textfeld</t>
        </r>
      </text>
    </comment>
    <comment ref="O271" authorId="2" shapeId="0" xr:uid="{00000000-0006-0000-0000-0000050E0000}">
      <text>
        <r>
          <rPr>
            <sz val="11"/>
            <color indexed="8"/>
            <rFont val="Helvetica Neue"/>
          </rPr>
          <t>Gairola, Krishan:
Textfeld</t>
        </r>
      </text>
    </comment>
    <comment ref="P271" authorId="2" shapeId="0" xr:uid="{00000000-0006-0000-0000-0000060E0000}">
      <text>
        <r>
          <rPr>
            <sz val="11"/>
            <color indexed="8"/>
            <rFont val="Helvetica Neue"/>
          </rPr>
          <t>Gairola, Krishan:
Textfeld</t>
        </r>
      </text>
    </comment>
    <comment ref="Q271" authorId="2" shapeId="0" xr:uid="{00000000-0006-0000-0000-0000070E0000}">
      <text>
        <r>
          <rPr>
            <sz val="11"/>
            <color indexed="8"/>
            <rFont val="Helvetica Neue"/>
          </rPr>
          <t>Gairola, Krishan:
Textfeld</t>
        </r>
      </text>
    </comment>
    <comment ref="R271" authorId="2" shapeId="0" xr:uid="{00000000-0006-0000-0000-0000080E0000}">
      <text>
        <r>
          <rPr>
            <sz val="11"/>
            <color indexed="8"/>
            <rFont val="Helvetica Neue"/>
          </rPr>
          <t>Gairola, Krishan:
Textfeld</t>
        </r>
      </text>
    </comment>
    <comment ref="S271" authorId="2" shapeId="0" xr:uid="{00000000-0006-0000-0000-0000090E0000}">
      <text>
        <r>
          <rPr>
            <sz val="11"/>
            <color indexed="8"/>
            <rFont val="Helvetica Neue"/>
          </rPr>
          <t>Gairola, Krishan:
Textfeld</t>
        </r>
      </text>
    </comment>
    <comment ref="T271" authorId="2" shapeId="0" xr:uid="{00000000-0006-0000-0000-00000A0E0000}">
      <text>
        <r>
          <rPr>
            <sz val="11"/>
            <color indexed="8"/>
            <rFont val="Helvetica Neue"/>
          </rPr>
          <t>Gairola, Krishan:
Textfeld</t>
        </r>
      </text>
    </comment>
    <comment ref="U271" authorId="2" shapeId="0" xr:uid="{00000000-0006-0000-0000-00000B0E0000}">
      <text>
        <r>
          <rPr>
            <sz val="11"/>
            <color indexed="8"/>
            <rFont val="Helvetica Neue"/>
          </rPr>
          <t>Gairola, Krishan:
Textfeld</t>
        </r>
      </text>
    </comment>
    <comment ref="V271" authorId="2" shapeId="0" xr:uid="{00000000-0006-0000-0000-00000C0E0000}">
      <text>
        <r>
          <rPr>
            <sz val="11"/>
            <color indexed="8"/>
            <rFont val="Helvetica Neue"/>
          </rPr>
          <t>Gairola, Krishan:
Textfeld</t>
        </r>
      </text>
    </comment>
    <comment ref="W271" authorId="2" shapeId="0" xr:uid="{00000000-0006-0000-0000-00000D0E0000}">
      <text>
        <r>
          <rPr>
            <sz val="11"/>
            <color indexed="8"/>
            <rFont val="Helvetica Neue"/>
          </rPr>
          <t>Gairola, Krishan:
Textfeld</t>
        </r>
      </text>
    </comment>
    <comment ref="X271" authorId="2" shapeId="0" xr:uid="{00000000-0006-0000-0000-00000E0E0000}">
      <text>
        <r>
          <rPr>
            <sz val="11"/>
            <color indexed="8"/>
            <rFont val="Helvetica Neue"/>
          </rPr>
          <t>Gairola, Krishan:
Textfeld</t>
        </r>
      </text>
    </comment>
    <comment ref="Y271" authorId="2" shapeId="0" xr:uid="{00000000-0006-0000-0000-00000F0E0000}">
      <text>
        <r>
          <rPr>
            <sz val="11"/>
            <color indexed="8"/>
            <rFont val="Helvetica Neue"/>
          </rPr>
          <t>Gairola, Krishan:
Textfeld</t>
        </r>
      </text>
    </comment>
    <comment ref="Z271" authorId="2" shapeId="0" xr:uid="{00000000-0006-0000-0000-0000100E0000}">
      <text>
        <r>
          <rPr>
            <sz val="11"/>
            <color indexed="8"/>
            <rFont val="Helvetica Neue"/>
          </rPr>
          <t>Gairola, Krishan:
Textfeld</t>
        </r>
      </text>
    </comment>
    <comment ref="I272" authorId="1" shapeId="0" xr:uid="{00000000-0006-0000-0000-0000110E0000}">
      <text>
        <r>
          <rPr>
            <sz val="11"/>
            <color indexed="8"/>
            <rFont val="Helvetica Neue"/>
          </rPr>
          <t>von Kleist, Björn:
CO2-Wert</t>
        </r>
      </text>
    </comment>
    <comment ref="J272" authorId="1" shapeId="0" xr:uid="{00000000-0006-0000-0000-0000120E0000}">
      <text>
        <r>
          <rPr>
            <sz val="11"/>
            <color indexed="8"/>
            <rFont val="Helvetica Neue"/>
          </rPr>
          <t>von Kleist, Björn:
CO2-Wert</t>
        </r>
      </text>
    </comment>
    <comment ref="K272" authorId="1" shapeId="0" xr:uid="{00000000-0006-0000-0000-0000130E0000}">
      <text>
        <r>
          <rPr>
            <sz val="11"/>
            <color indexed="8"/>
            <rFont val="Helvetica Neue"/>
          </rPr>
          <t>von Kleist, Björn:
CO2-Wert</t>
        </r>
      </text>
    </comment>
    <comment ref="L272" authorId="1" shapeId="0" xr:uid="{00000000-0006-0000-0000-0000140E0000}">
      <text>
        <r>
          <rPr>
            <sz val="11"/>
            <color indexed="8"/>
            <rFont val="Helvetica Neue"/>
          </rPr>
          <t>von Kleist, Björn:
CO2-Wert</t>
        </r>
      </text>
    </comment>
    <comment ref="M272" authorId="1" shapeId="0" xr:uid="{00000000-0006-0000-0000-0000150E0000}">
      <text>
        <r>
          <rPr>
            <sz val="11"/>
            <color indexed="8"/>
            <rFont val="Helvetica Neue"/>
          </rPr>
          <t>von Kleist, Björn:
CO2-Wert</t>
        </r>
      </text>
    </comment>
    <comment ref="N272" authorId="1" shapeId="0" xr:uid="{00000000-0006-0000-0000-0000160E0000}">
      <text>
        <r>
          <rPr>
            <sz val="11"/>
            <color indexed="8"/>
            <rFont val="Helvetica Neue"/>
          </rPr>
          <t>von Kleist, Björn:
CO2-Wert</t>
        </r>
      </text>
    </comment>
    <comment ref="O272" authorId="1" shapeId="0" xr:uid="{00000000-0006-0000-0000-0000170E0000}">
      <text>
        <r>
          <rPr>
            <sz val="11"/>
            <color indexed="8"/>
            <rFont val="Helvetica Neue"/>
          </rPr>
          <t>von Kleist, Björn:
CO2-Wert</t>
        </r>
      </text>
    </comment>
    <comment ref="P272" authorId="1" shapeId="0" xr:uid="{00000000-0006-0000-0000-0000180E0000}">
      <text>
        <r>
          <rPr>
            <sz val="11"/>
            <color indexed="8"/>
            <rFont val="Helvetica Neue"/>
          </rPr>
          <t>von Kleist, Björn:
CO2-Wert</t>
        </r>
      </text>
    </comment>
    <comment ref="Q272" authorId="1" shapeId="0" xr:uid="{00000000-0006-0000-0000-0000190E0000}">
      <text>
        <r>
          <rPr>
            <sz val="11"/>
            <color indexed="8"/>
            <rFont val="Helvetica Neue"/>
          </rPr>
          <t>von Kleist, Björn:
CO2-Wert</t>
        </r>
      </text>
    </comment>
    <comment ref="R272" authorId="1" shapeId="0" xr:uid="{00000000-0006-0000-0000-00001A0E0000}">
      <text>
        <r>
          <rPr>
            <sz val="11"/>
            <color indexed="8"/>
            <rFont val="Helvetica Neue"/>
          </rPr>
          <t>von Kleist, Björn:
CO2-Wert</t>
        </r>
      </text>
    </comment>
    <comment ref="S272" authorId="1" shapeId="0" xr:uid="{00000000-0006-0000-0000-00001B0E0000}">
      <text>
        <r>
          <rPr>
            <sz val="11"/>
            <color indexed="8"/>
            <rFont val="Helvetica Neue"/>
          </rPr>
          <t>von Kleist, Björn:
CO2-Wert</t>
        </r>
      </text>
    </comment>
    <comment ref="T272" authorId="1" shapeId="0" xr:uid="{00000000-0006-0000-0000-00001C0E0000}">
      <text>
        <r>
          <rPr>
            <sz val="11"/>
            <color indexed="8"/>
            <rFont val="Helvetica Neue"/>
          </rPr>
          <t>von Kleist, Björn:
CO2-Wert</t>
        </r>
      </text>
    </comment>
    <comment ref="U272" authorId="1" shapeId="0" xr:uid="{00000000-0006-0000-0000-00001D0E0000}">
      <text>
        <r>
          <rPr>
            <sz val="11"/>
            <color indexed="8"/>
            <rFont val="Helvetica Neue"/>
          </rPr>
          <t>von Kleist, Björn:
CO2-Wert</t>
        </r>
      </text>
    </comment>
    <comment ref="V272" authorId="1" shapeId="0" xr:uid="{00000000-0006-0000-0000-00001E0E0000}">
      <text>
        <r>
          <rPr>
            <sz val="11"/>
            <color indexed="8"/>
            <rFont val="Helvetica Neue"/>
          </rPr>
          <t>von Kleist, Björn:
CO2-Wert</t>
        </r>
      </text>
    </comment>
    <comment ref="W272" authorId="1" shapeId="0" xr:uid="{00000000-0006-0000-0000-00001F0E0000}">
      <text>
        <r>
          <rPr>
            <sz val="11"/>
            <color indexed="8"/>
            <rFont val="Helvetica Neue"/>
          </rPr>
          <t>von Kleist, Björn:
CO2-Wert</t>
        </r>
      </text>
    </comment>
    <comment ref="X272" authorId="1" shapeId="0" xr:uid="{00000000-0006-0000-0000-0000200E0000}">
      <text>
        <r>
          <rPr>
            <sz val="11"/>
            <color indexed="8"/>
            <rFont val="Helvetica Neue"/>
          </rPr>
          <t>von Kleist, Björn:
CO2-Wert</t>
        </r>
      </text>
    </comment>
    <comment ref="Y272" authorId="1" shapeId="0" xr:uid="{00000000-0006-0000-0000-0000210E0000}">
      <text>
        <r>
          <rPr>
            <sz val="11"/>
            <color indexed="8"/>
            <rFont val="Helvetica Neue"/>
          </rPr>
          <t>von Kleist, Björn:
CO2-Wert</t>
        </r>
      </text>
    </comment>
    <comment ref="Z272" authorId="1" shapeId="0" xr:uid="{00000000-0006-0000-0000-0000220E0000}">
      <text>
        <r>
          <rPr>
            <sz val="11"/>
            <color indexed="8"/>
            <rFont val="Helvetica Neue"/>
          </rPr>
          <t>von Kleist, Björn:
CO2-Wert</t>
        </r>
      </text>
    </comment>
    <comment ref="I273" authorId="2" shapeId="0" xr:uid="{00000000-0006-0000-0000-0000230E0000}">
      <text>
        <r>
          <rPr>
            <sz val="11"/>
            <color indexed="8"/>
            <rFont val="Helvetica Neue"/>
          </rPr>
          <t>Gairola, Krishan:
Textfeld</t>
        </r>
      </text>
    </comment>
    <comment ref="J273" authorId="2" shapeId="0" xr:uid="{00000000-0006-0000-0000-0000240E0000}">
      <text>
        <r>
          <rPr>
            <sz val="11"/>
            <color indexed="8"/>
            <rFont val="Helvetica Neue"/>
          </rPr>
          <t>Gairola, Krishan:
Textfeld</t>
        </r>
      </text>
    </comment>
    <comment ref="K273" authorId="2" shapeId="0" xr:uid="{00000000-0006-0000-0000-0000250E0000}">
      <text>
        <r>
          <rPr>
            <sz val="11"/>
            <color indexed="8"/>
            <rFont val="Helvetica Neue"/>
          </rPr>
          <t>Gairola, Krishan:
Textfeld</t>
        </r>
      </text>
    </comment>
    <comment ref="L273" authorId="2" shapeId="0" xr:uid="{00000000-0006-0000-0000-0000260E0000}">
      <text>
        <r>
          <rPr>
            <sz val="11"/>
            <color indexed="8"/>
            <rFont val="Helvetica Neue"/>
          </rPr>
          <t>Gairola, Krishan:
Textfeld</t>
        </r>
      </text>
    </comment>
    <comment ref="M273" authorId="2" shapeId="0" xr:uid="{00000000-0006-0000-0000-0000270E0000}">
      <text>
        <r>
          <rPr>
            <sz val="11"/>
            <color indexed="8"/>
            <rFont val="Helvetica Neue"/>
          </rPr>
          <t>Gairola, Krishan:
Textfeld</t>
        </r>
      </text>
    </comment>
    <comment ref="N273" authorId="2" shapeId="0" xr:uid="{00000000-0006-0000-0000-0000280E0000}">
      <text>
        <r>
          <rPr>
            <sz val="11"/>
            <color indexed="8"/>
            <rFont val="Helvetica Neue"/>
          </rPr>
          <t>Gairola, Krishan:
Textfeld</t>
        </r>
      </text>
    </comment>
    <comment ref="O273" authorId="2" shapeId="0" xr:uid="{00000000-0006-0000-0000-0000290E0000}">
      <text>
        <r>
          <rPr>
            <sz val="11"/>
            <color indexed="8"/>
            <rFont val="Helvetica Neue"/>
          </rPr>
          <t>Gairola, Krishan:
Textfeld</t>
        </r>
      </text>
    </comment>
    <comment ref="P273" authorId="2" shapeId="0" xr:uid="{00000000-0006-0000-0000-00002A0E0000}">
      <text>
        <r>
          <rPr>
            <sz val="11"/>
            <color indexed="8"/>
            <rFont val="Helvetica Neue"/>
          </rPr>
          <t>Gairola, Krishan:
Textfeld</t>
        </r>
      </text>
    </comment>
    <comment ref="Q273" authorId="2" shapeId="0" xr:uid="{00000000-0006-0000-0000-00002B0E0000}">
      <text>
        <r>
          <rPr>
            <sz val="11"/>
            <color indexed="8"/>
            <rFont val="Helvetica Neue"/>
          </rPr>
          <t>Gairola, Krishan:
Textfeld</t>
        </r>
      </text>
    </comment>
    <comment ref="R273" authorId="2" shapeId="0" xr:uid="{00000000-0006-0000-0000-00002C0E0000}">
      <text>
        <r>
          <rPr>
            <sz val="11"/>
            <color indexed="8"/>
            <rFont val="Helvetica Neue"/>
          </rPr>
          <t>Gairola, Krishan:
Textfeld</t>
        </r>
      </text>
    </comment>
    <comment ref="S273" authorId="2" shapeId="0" xr:uid="{00000000-0006-0000-0000-00002D0E0000}">
      <text>
        <r>
          <rPr>
            <sz val="11"/>
            <color indexed="8"/>
            <rFont val="Helvetica Neue"/>
          </rPr>
          <t>Gairola, Krishan:
Textfeld</t>
        </r>
      </text>
    </comment>
    <comment ref="T273" authorId="2" shapeId="0" xr:uid="{00000000-0006-0000-0000-00002E0E0000}">
      <text>
        <r>
          <rPr>
            <sz val="11"/>
            <color indexed="8"/>
            <rFont val="Helvetica Neue"/>
          </rPr>
          <t>Gairola, Krishan:
Textfeld</t>
        </r>
      </text>
    </comment>
    <comment ref="U273" authorId="2" shapeId="0" xr:uid="{00000000-0006-0000-0000-00002F0E0000}">
      <text>
        <r>
          <rPr>
            <sz val="11"/>
            <color indexed="8"/>
            <rFont val="Helvetica Neue"/>
          </rPr>
          <t>Gairola, Krishan:
Textfeld</t>
        </r>
      </text>
    </comment>
    <comment ref="V273" authorId="2" shapeId="0" xr:uid="{00000000-0006-0000-0000-0000300E0000}">
      <text>
        <r>
          <rPr>
            <sz val="11"/>
            <color indexed="8"/>
            <rFont val="Helvetica Neue"/>
          </rPr>
          <t>Gairola, Krishan:
Textfeld</t>
        </r>
      </text>
    </comment>
    <comment ref="W273" authorId="2" shapeId="0" xr:uid="{00000000-0006-0000-0000-0000310E0000}">
      <text>
        <r>
          <rPr>
            <sz val="11"/>
            <color indexed="8"/>
            <rFont val="Helvetica Neue"/>
          </rPr>
          <t>Gairola, Krishan:
Textfeld</t>
        </r>
      </text>
    </comment>
    <comment ref="X273" authorId="2" shapeId="0" xr:uid="{00000000-0006-0000-0000-0000320E0000}">
      <text>
        <r>
          <rPr>
            <sz val="11"/>
            <color indexed="8"/>
            <rFont val="Helvetica Neue"/>
          </rPr>
          <t>Gairola, Krishan:
Textfeld</t>
        </r>
      </text>
    </comment>
    <comment ref="Y273" authorId="2" shapeId="0" xr:uid="{00000000-0006-0000-0000-0000330E0000}">
      <text>
        <r>
          <rPr>
            <sz val="11"/>
            <color indexed="8"/>
            <rFont val="Helvetica Neue"/>
          </rPr>
          <t>Gairola, Krishan:
Textfeld</t>
        </r>
      </text>
    </comment>
    <comment ref="Z273" authorId="2" shapeId="0" xr:uid="{00000000-0006-0000-0000-0000340E0000}">
      <text>
        <r>
          <rPr>
            <sz val="11"/>
            <color indexed="8"/>
            <rFont val="Helvetica Neue"/>
          </rPr>
          <t>Gairola, Krishan:
Textfeld</t>
        </r>
      </text>
    </comment>
    <comment ref="I274" authorId="1" shapeId="0" xr:uid="{00000000-0006-0000-0000-0000350E0000}">
      <text>
        <r>
          <rPr>
            <sz val="11"/>
            <color indexed="8"/>
            <rFont val="Helvetica Neue"/>
          </rPr>
          <t>von Kleist, Björn:
CO2-Wert</t>
        </r>
      </text>
    </comment>
    <comment ref="J274" authorId="1" shapeId="0" xr:uid="{00000000-0006-0000-0000-0000360E0000}">
      <text>
        <r>
          <rPr>
            <sz val="11"/>
            <color indexed="8"/>
            <rFont val="Helvetica Neue"/>
          </rPr>
          <t>von Kleist, Björn:
CO2-Wert</t>
        </r>
      </text>
    </comment>
    <comment ref="K274" authorId="1" shapeId="0" xr:uid="{00000000-0006-0000-0000-0000370E0000}">
      <text>
        <r>
          <rPr>
            <sz val="11"/>
            <color indexed="8"/>
            <rFont val="Helvetica Neue"/>
          </rPr>
          <t>von Kleist, Björn:
CO2-Wert</t>
        </r>
      </text>
    </comment>
    <comment ref="L274" authorId="1" shapeId="0" xr:uid="{00000000-0006-0000-0000-0000380E0000}">
      <text>
        <r>
          <rPr>
            <sz val="11"/>
            <color indexed="8"/>
            <rFont val="Helvetica Neue"/>
          </rPr>
          <t>von Kleist, Björn:
CO2-Wert</t>
        </r>
      </text>
    </comment>
    <comment ref="M274" authorId="1" shapeId="0" xr:uid="{00000000-0006-0000-0000-0000390E0000}">
      <text>
        <r>
          <rPr>
            <sz val="11"/>
            <color indexed="8"/>
            <rFont val="Helvetica Neue"/>
          </rPr>
          <t>von Kleist, Björn:
CO2-Wert</t>
        </r>
      </text>
    </comment>
    <comment ref="N274" authorId="1" shapeId="0" xr:uid="{00000000-0006-0000-0000-00003A0E0000}">
      <text>
        <r>
          <rPr>
            <sz val="11"/>
            <color indexed="8"/>
            <rFont val="Helvetica Neue"/>
          </rPr>
          <t>von Kleist, Björn:
CO2-Wert</t>
        </r>
      </text>
    </comment>
    <comment ref="O274" authorId="1" shapeId="0" xr:uid="{00000000-0006-0000-0000-00003B0E0000}">
      <text>
        <r>
          <rPr>
            <sz val="11"/>
            <color indexed="8"/>
            <rFont val="Helvetica Neue"/>
          </rPr>
          <t>von Kleist, Björn:
CO2-Wert</t>
        </r>
      </text>
    </comment>
    <comment ref="I275" authorId="2" shapeId="0" xr:uid="{00000000-0006-0000-0000-00003C0E0000}">
      <text>
        <r>
          <rPr>
            <sz val="11"/>
            <color indexed="8"/>
            <rFont val="Helvetica Neue"/>
          </rPr>
          <t>Gairola, Krishan:
Textfeld</t>
        </r>
      </text>
    </comment>
    <comment ref="J275" authorId="2" shapeId="0" xr:uid="{00000000-0006-0000-0000-00003D0E0000}">
      <text>
        <r>
          <rPr>
            <sz val="11"/>
            <color indexed="8"/>
            <rFont val="Helvetica Neue"/>
          </rPr>
          <t>Gairola, Krishan:
Textfeld</t>
        </r>
      </text>
    </comment>
    <comment ref="K275" authorId="2" shapeId="0" xr:uid="{00000000-0006-0000-0000-00003E0E0000}">
      <text>
        <r>
          <rPr>
            <sz val="11"/>
            <color indexed="8"/>
            <rFont val="Helvetica Neue"/>
          </rPr>
          <t>Gairola, Krishan:
Textfeld</t>
        </r>
      </text>
    </comment>
    <comment ref="L275" authorId="2" shapeId="0" xr:uid="{00000000-0006-0000-0000-00003F0E0000}">
      <text>
        <r>
          <rPr>
            <sz val="11"/>
            <color indexed="8"/>
            <rFont val="Helvetica Neue"/>
          </rPr>
          <t>Gairola, Krishan:
Textfeld</t>
        </r>
      </text>
    </comment>
    <comment ref="M275" authorId="2" shapeId="0" xr:uid="{00000000-0006-0000-0000-0000400E0000}">
      <text>
        <r>
          <rPr>
            <sz val="11"/>
            <color indexed="8"/>
            <rFont val="Helvetica Neue"/>
          </rPr>
          <t>Gairola, Krishan:
Textfeld</t>
        </r>
      </text>
    </comment>
    <comment ref="N275" authorId="2" shapeId="0" xr:uid="{00000000-0006-0000-0000-0000410E0000}">
      <text>
        <r>
          <rPr>
            <sz val="11"/>
            <color indexed="8"/>
            <rFont val="Helvetica Neue"/>
          </rPr>
          <t>Gairola, Krishan:
Textfeld</t>
        </r>
      </text>
    </comment>
    <comment ref="O275" authorId="2" shapeId="0" xr:uid="{00000000-0006-0000-0000-0000420E0000}">
      <text>
        <r>
          <rPr>
            <sz val="11"/>
            <color indexed="8"/>
            <rFont val="Helvetica Neue"/>
          </rPr>
          <t>Gairola, Krishan:
Textfeld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Gairola, Krishan</author>
  </authors>
  <commentList>
    <comment ref="C7" authorId="0" shapeId="0" xr:uid="{00000000-0006-0000-0400-000001000000}">
      <text>
        <r>
          <rPr>
            <sz val="11"/>
            <color indexed="8"/>
            <rFont val="Helvetica Neue"/>
          </rPr>
          <t xml:space="preserve">Gairola, Krishan:
Gairola, Krishan:
Diese Zeile kopieren und in ein anderes Blatt einfügen, dann sollte es wieder gehen (man braucht diese "non values", damit nicht automatisch mit 0 gerechnet wird) </t>
        </r>
      </text>
    </comment>
  </commentList>
</comments>
</file>

<file path=xl/sharedStrings.xml><?xml version="1.0" encoding="utf-8"?>
<sst xmlns="http://schemas.openxmlformats.org/spreadsheetml/2006/main" count="2619" uniqueCount="390">
  <si>
    <t>zukünftiger Termin</t>
  </si>
  <si>
    <t>umgesetzt</t>
  </si>
  <si>
    <t>wird laufend umgesetzt</t>
  </si>
  <si>
    <t>in Umsetzung (Anfang)</t>
  </si>
  <si>
    <t>in Umsetzung (Mitte)</t>
  </si>
  <si>
    <t>in Umsetzung (Ende)</t>
  </si>
  <si>
    <t>bisher nicht umgesetzt</t>
  </si>
  <si>
    <t>Umsetzung nicht möglich</t>
  </si>
  <si>
    <t>Planungsübersicht</t>
  </si>
  <si>
    <t>Elisabeth-Lange-Schule</t>
  </si>
  <si>
    <t>Stand:</t>
  </si>
  <si>
    <t>Pädagogische Ziele:</t>
  </si>
  <si>
    <t>Unser pädagogisches Ziel ist der Erwerb von Handlungskompetenzen zum Thema Klimaschutz in der gesamten Schulgemeinschaft.</t>
  </si>
  <si>
    <t>Handlungsfeld</t>
  </si>
  <si>
    <t>Planungsziele:</t>
  </si>
  <si>
    <t>übergreifend</t>
  </si>
  <si>
    <r>
      <rPr>
        <sz val="14"/>
        <color indexed="8"/>
        <rFont val="Arial"/>
      </rPr>
      <t>Wir senken unsere CO</t>
    </r>
    <r>
      <rPr>
        <vertAlign val="subscript"/>
        <sz val="14"/>
        <color indexed="8"/>
        <rFont val="Arial"/>
      </rPr>
      <t>2</t>
    </r>
    <r>
      <rPr>
        <sz val="14"/>
        <color indexed="8"/>
        <rFont val="Arial"/>
      </rPr>
      <t xml:space="preserve">-Emissionen bis </t>
    </r>
    <r>
      <rPr>
        <b/>
        <sz val="14"/>
        <color indexed="8"/>
        <rFont val="Arial"/>
      </rPr>
      <t>2030</t>
    </r>
    <r>
      <rPr>
        <sz val="14"/>
        <color indexed="8"/>
        <rFont val="Arial"/>
      </rPr>
      <t xml:space="preserve"> um </t>
    </r>
  </si>
  <si>
    <t>Wärme</t>
  </si>
  <si>
    <r>
      <rPr>
        <sz val="14"/>
        <color indexed="8"/>
        <rFont val="Arial"/>
      </rPr>
      <t>Wir senken unsere CO</t>
    </r>
    <r>
      <rPr>
        <vertAlign val="subscript"/>
        <sz val="14"/>
        <color indexed="8"/>
        <rFont val="Arial"/>
      </rPr>
      <t>2</t>
    </r>
    <r>
      <rPr>
        <sz val="14"/>
        <color indexed="8"/>
        <rFont val="Arial"/>
      </rPr>
      <t xml:space="preserve">-Emissionen bis </t>
    </r>
    <r>
      <rPr>
        <b/>
        <sz val="14"/>
        <color indexed="8"/>
        <rFont val="Arial"/>
      </rPr>
      <t>2050</t>
    </r>
    <r>
      <rPr>
        <sz val="14"/>
        <color indexed="8"/>
        <rFont val="Arial"/>
      </rPr>
      <t xml:space="preserve"> um </t>
    </r>
  </si>
  <si>
    <t>Strom</t>
  </si>
  <si>
    <t>Das Ausgangsjahr für die Berechnung ist:</t>
  </si>
  <si>
    <t>Abfall</t>
  </si>
  <si>
    <t>Ausgangslage:</t>
  </si>
  <si>
    <t>Beschaffung</t>
  </si>
  <si>
    <r>
      <rPr>
        <sz val="14"/>
        <color indexed="8"/>
        <rFont val="Arial"/>
      </rPr>
      <t>CO</t>
    </r>
    <r>
      <rPr>
        <vertAlign val="subscript"/>
        <sz val="14"/>
        <color indexed="8"/>
        <rFont val="Arial"/>
      </rPr>
      <t>2</t>
    </r>
    <r>
      <rPr>
        <sz val="14"/>
        <color indexed="8"/>
        <rFont val="Arial"/>
      </rPr>
      <t>-Emissionen für Strom und Heizenergie:</t>
    </r>
  </si>
  <si>
    <t>Ernährung</t>
  </si>
  <si>
    <t>im Jahr:</t>
  </si>
  <si>
    <t>Mobilität</t>
  </si>
  <si>
    <t>Prognose nach Planung</t>
  </si>
  <si>
    <t>In der nachfolgenden Übersicht werden für jedes Handlungsfeld die geplanten Maßnahmen mit den jeweiligen Zeitrahmen und Verantwortlichkeiten aufgeführt.</t>
  </si>
  <si>
    <t>Soll nach Reduktionspfad</t>
  </si>
  <si>
    <t>Handlungsfeldübergreifender Bereich</t>
  </si>
  <si>
    <t>Unsere Ziele in diesem Bereich sind …</t>
  </si>
  <si>
    <t>Nr.</t>
  </si>
  <si>
    <t>Maßnahme</t>
  </si>
  <si>
    <r>
      <rPr>
        <b/>
        <sz val="12"/>
        <color indexed="8"/>
        <rFont val="Arial"/>
      </rPr>
      <t xml:space="preserve">Termin
</t>
    </r>
    <r>
      <rPr>
        <sz val="12"/>
        <color indexed="8"/>
        <rFont val="Arial"/>
      </rPr>
      <t>(Beginn der Umsetzung)</t>
    </r>
  </si>
  <si>
    <t>Status der 
Umsetzung</t>
  </si>
  <si>
    <t>verantwortlich</t>
  </si>
  <si>
    <t>Akteure für die Umsetzung</t>
  </si>
  <si>
    <t>Summen:</t>
  </si>
  <si>
    <t>Ü1</t>
  </si>
  <si>
    <t>Es wird ein Klima und Energie-Team gegründet, das sich um ressourcensparendes Verhalten kümmert</t>
  </si>
  <si>
    <t>Yakut</t>
  </si>
  <si>
    <t>Wehlan, Taschendorf,Franze</t>
  </si>
  <si>
    <t xml:space="preserve"> </t>
  </si>
  <si>
    <t>Ü2</t>
  </si>
  <si>
    <t>Ein Schüler-Umweltrat wird etabliert</t>
  </si>
  <si>
    <t>Ü3</t>
  </si>
  <si>
    <t>Die Schule organisiert eine (Baum-)Pflanzaktion</t>
  </si>
  <si>
    <t>Kamp</t>
  </si>
  <si>
    <t>Ü4</t>
  </si>
  <si>
    <t>Es werden Schüler-Energie-Experten ausgebildet, die sich um Energiesparen in den Klassen kümmern</t>
  </si>
  <si>
    <t>SuS Jg.5, Hamburger Klimaschutzstiftung</t>
  </si>
  <si>
    <t>Ausbildung Jg. 5/6</t>
  </si>
  <si>
    <t>auf Jg. 7-9 ausweiten</t>
  </si>
  <si>
    <t>auf Jg. 10-12 ausweiten</t>
  </si>
  <si>
    <t>ältere SuS als Aubilder für jüngere</t>
  </si>
  <si>
    <t>Evaluieren und verbessern</t>
  </si>
  <si>
    <t>Ü5</t>
  </si>
  <si>
    <t>Es wird jährlich ein Klimarundgang durchgeführt, um Klimaschutzmöglichkeiten zu identifizieren</t>
  </si>
  <si>
    <t>Hausmeister, Hamburger Klimaschutzstiftung , Umweltrat, (SBH)</t>
  </si>
  <si>
    <t>Ü6</t>
  </si>
  <si>
    <t>Es wird ein einfaches Meldesystem für energetische Schwachstellen eingerichtet</t>
  </si>
  <si>
    <t>Hausmeister</t>
  </si>
  <si>
    <t>Hausmeister, Sekretariat, Kollegium</t>
  </si>
  <si>
    <t>Ü7</t>
  </si>
  <si>
    <t>Energie hoch 4 Prämien werden für Klimaschutzaktivitäten an der Schule eingesetzt</t>
  </si>
  <si>
    <t>Schulleitung</t>
  </si>
  <si>
    <t>Greta</t>
  </si>
  <si>
    <t>Ü8</t>
  </si>
  <si>
    <t>Es werden Hinweise angebracht zu  angemessener Beleuchtung und Umgang mit Strom, Heizen und Lüften und Mülltrennung</t>
  </si>
  <si>
    <t>Umweltrat, Greta</t>
  </si>
  <si>
    <t>Ü9</t>
  </si>
  <si>
    <t>Klimaschutzaktivitäten werden regelmäßig nach innen (Schulkonferenz) und außen kommuniziert, z.B. auf der Schulhomepage</t>
  </si>
  <si>
    <t>Schlüter, Greta</t>
  </si>
  <si>
    <t>Ü10</t>
  </si>
  <si>
    <t>Mit dem Umweltrat wird ein jährlicher Klimaschutztag gestaltet</t>
  </si>
  <si>
    <t>Kollegium</t>
  </si>
  <si>
    <t>Einbeziehung der Schüler*innen</t>
  </si>
  <si>
    <t>Ü11</t>
  </si>
  <si>
    <t>Die Schule erarbeitet mittelfristig ein Umweltcurriculum (vorab Methoden- und Digitalcurricula abschließen)</t>
  </si>
  <si>
    <t>Carstens</t>
  </si>
  <si>
    <t>Greta, Fachleitungen</t>
  </si>
  <si>
    <t>Abfrage bei den Fachleitungen</t>
  </si>
  <si>
    <t>Fertiggestellt</t>
  </si>
  <si>
    <t>Ü12</t>
  </si>
  <si>
    <t>Die Themen Klimaschutz/Energie/Abfall werden im Unterricht behandelt und in das Curriculum integriert (siehe Ü12)</t>
  </si>
  <si>
    <t>Fachlehrer, Fachleitungen</t>
  </si>
  <si>
    <t>Ü13</t>
  </si>
  <si>
    <t xml:space="preserve">NEU 2022: In WPK NuT werden Klimaaktivitäten eingebracht. Klassen 7 und 8: Upcycling, Forscherkurs in Projekten, </t>
  </si>
  <si>
    <t>KurskollegInnen</t>
  </si>
  <si>
    <t>WPK Lehrer und SuS</t>
  </si>
  <si>
    <t>Ü14</t>
  </si>
  <si>
    <t>NEU 2022: Klimaschutzaktivitäten im Ganztag anbringen: Schulgarten und nachhaltiges Kochen</t>
  </si>
  <si>
    <t>Kurskollegen</t>
  </si>
  <si>
    <t>Ü15</t>
  </si>
  <si>
    <t>Regelmäßige Informationen über Instagram, Homepage und Aushang Atrium</t>
  </si>
  <si>
    <t xml:space="preserve">NEU 2023: Insektenmonitoring Projekt/Zusammenarnbeit </t>
  </si>
  <si>
    <t>Schülerschaft</t>
  </si>
  <si>
    <t>Mit Uni Hamburg und Landesinstitut und anderen Schulen</t>
  </si>
  <si>
    <t>Stüben</t>
  </si>
  <si>
    <t>Handlungsfeld Wärme</t>
  </si>
  <si>
    <t>Unsere Ziele im Bereich Wärme sind …</t>
  </si>
  <si>
    <t>W1</t>
  </si>
  <si>
    <t>Die Raumbelegung wird optimiert und mit den Heizzeiten abgeglichen, so dass die Raumtemperaturen möglichst oft und lange abgesenkt werden können</t>
  </si>
  <si>
    <t>W2</t>
  </si>
  <si>
    <t>Die Temperaturen in allen Räumen werden regelmäßig geprüft und eingestellt und alle Räume werden mit Thermometern ausgestattet.</t>
  </si>
  <si>
    <t>Schüler-Energie-Experten, Hausmeister</t>
  </si>
  <si>
    <t>W3</t>
  </si>
  <si>
    <t>Thermostate in den Klassen werden gegen regelbare Thermostate ausgetauscht und ca. zwischen Stufe 1 und 3 begrenzt</t>
  </si>
  <si>
    <t>GMH</t>
  </si>
  <si>
    <t>W4</t>
  </si>
  <si>
    <t>Das richtige Lüften von Klassenzimmern wird eingeübt</t>
  </si>
  <si>
    <t>Greta, Kollegium</t>
  </si>
  <si>
    <t>W5</t>
  </si>
  <si>
    <t>Die Nacht- und Wochenendabsenkung wird überprüft und optimiert</t>
  </si>
  <si>
    <t>W6</t>
  </si>
  <si>
    <t>W7</t>
  </si>
  <si>
    <t>W8</t>
  </si>
  <si>
    <t>W9</t>
  </si>
  <si>
    <t>W10</t>
  </si>
  <si>
    <t>W11</t>
  </si>
  <si>
    <t>W12</t>
  </si>
  <si>
    <t>W13</t>
  </si>
  <si>
    <t>W14</t>
  </si>
  <si>
    <t>W15</t>
  </si>
  <si>
    <t>Handlungsfeld Strom</t>
  </si>
  <si>
    <t>Unsere Ziele im Bereich Strom sind …</t>
  </si>
  <si>
    <t>S1</t>
  </si>
  <si>
    <t>Der richtige Umgang mit der Beleuchtung wird geübt, Lichtschalter werden beschriftet</t>
  </si>
  <si>
    <t>Schüler-Energie-Experten, Klassenlehrer</t>
  </si>
  <si>
    <t>S2</t>
  </si>
  <si>
    <t>Wir machen jährlich eine Licht-aus-Aktion</t>
  </si>
  <si>
    <t>Hausmeister, Umweltrat, Klassenlehrer, IT-Beauftragte</t>
  </si>
  <si>
    <t>Mit Aktion Schalter beschriften</t>
  </si>
  <si>
    <t>S3</t>
  </si>
  <si>
    <t>Bereitschaftszeit elektr. Geräte durch Ausschalten minimieren (kein Standby), IT-Geräte automatisch herunterfahren</t>
  </si>
  <si>
    <t>IT-Beauftragte</t>
  </si>
  <si>
    <t>IT-Beauftragte, Schulgemeinschaft</t>
  </si>
  <si>
    <t>S4</t>
  </si>
  <si>
    <t>NEU 2023: Anschaffung von Energiesparsteckdosen zur Vermeidung von Standby</t>
  </si>
  <si>
    <t>S5</t>
  </si>
  <si>
    <t>S6</t>
  </si>
  <si>
    <t>S7</t>
  </si>
  <si>
    <t>S8</t>
  </si>
  <si>
    <t>S9</t>
  </si>
  <si>
    <t>S10</t>
  </si>
  <si>
    <t>S11</t>
  </si>
  <si>
    <t>S12</t>
  </si>
  <si>
    <t>S13</t>
  </si>
  <si>
    <t>S14</t>
  </si>
  <si>
    <t>S15</t>
  </si>
  <si>
    <t>Handlungsfeld Abfall</t>
  </si>
  <si>
    <t>50% weniger Restmüll</t>
  </si>
  <si>
    <t>A1</t>
  </si>
  <si>
    <t>Die Mülltrennung wird verbessert und ausgebaut u.a. durch einheitliche Abfallbhälter und Absprachen mit dem Reinigungspersonal (50% weniger Restmüll)</t>
  </si>
  <si>
    <t>Schulgemeinschaft</t>
  </si>
  <si>
    <t>Einheitliche Behälter anschaffen</t>
  </si>
  <si>
    <t>Mülltrennung regelmäßig prüfen und verbessern</t>
  </si>
  <si>
    <t>A2</t>
  </si>
  <si>
    <t>Abfallvermeidung: Konsequent Mehrwegverpackungen in Pausenverkauf und Kantine einsetzen</t>
  </si>
  <si>
    <t>Kiosk</t>
  </si>
  <si>
    <t>A3</t>
  </si>
  <si>
    <t>NEU 2022: Außerschulische Besuche von Müllentsorgungseinrichtungen</t>
  </si>
  <si>
    <t>Einzelne Klassen, Gruppen</t>
  </si>
  <si>
    <t>A4</t>
  </si>
  <si>
    <t>NEU 2022: Teilnahme an Hamburg räumt auf</t>
  </si>
  <si>
    <t>Klassen</t>
  </si>
  <si>
    <t>SuS</t>
  </si>
  <si>
    <t>A5</t>
  </si>
  <si>
    <t>NEU 2022: Anbringen von Hinweisen zum wassersparendem Verhalten in den Toilettenräumen</t>
  </si>
  <si>
    <t>A6</t>
  </si>
  <si>
    <t>NEU 2022: Sammelbehälter für besondere Wertstoffe</t>
  </si>
  <si>
    <t>Greta, Hausmeister</t>
  </si>
  <si>
    <t>A7</t>
  </si>
  <si>
    <t>Greta/Klimascouts</t>
  </si>
  <si>
    <t>A8</t>
  </si>
  <si>
    <t>NEU 2023: Teilnahme am E-Waste-Race</t>
  </si>
  <si>
    <t>A9</t>
  </si>
  <si>
    <t>A10</t>
  </si>
  <si>
    <t>A11</t>
  </si>
  <si>
    <t>A12</t>
  </si>
  <si>
    <t>A13</t>
  </si>
  <si>
    <t>A14</t>
  </si>
  <si>
    <t>A15</t>
  </si>
  <si>
    <t>Handlungsfeld Beschaffung</t>
  </si>
  <si>
    <t xml:space="preserve">Unser Ziele im Bereich Beschaffung sind ... </t>
  </si>
  <si>
    <t>B1</t>
  </si>
  <si>
    <t>Trinkflaschen als Standard etablieren (u.a. Empfehlungen für die Eltern neu eingeschulter Kinder)</t>
  </si>
  <si>
    <t>Heising</t>
  </si>
  <si>
    <t>B2</t>
  </si>
  <si>
    <t>Wasserspender aufstellen</t>
  </si>
  <si>
    <t>Rittich</t>
  </si>
  <si>
    <t>Schulsprecher, Hausmeister</t>
  </si>
  <si>
    <t>B3</t>
  </si>
  <si>
    <t>Plastikmüll vermeiden durch die Benutzung persönlicher Trinkflaschen (Sponsor vorhanden)</t>
  </si>
  <si>
    <t>B4</t>
  </si>
  <si>
    <t>NEU 2022: Digitalisierung zum Einsparen von Kopien nutzen, zB iPad/Tablet-Klassen (sofern die Stromkosten den Effekt nicht „auffressen“)</t>
  </si>
  <si>
    <t>Albers, Schulze, Hennekes, Schulgemeinschaft</t>
  </si>
  <si>
    <t>B5</t>
  </si>
  <si>
    <t>Zum Einsparen von Kopierpapier sensibilisieren, z.B. durch Bücher ersetzen, doppelseitig kopieren</t>
  </si>
  <si>
    <t>Schnase, Biesenthal</t>
  </si>
  <si>
    <t>B6</t>
  </si>
  <si>
    <t>Im Kiosk angebotene Produkte hinsichtlich Nachhaltigkeit und Gesundheit überprüfen. Anbieten von Alternativen</t>
  </si>
  <si>
    <t>B7</t>
  </si>
  <si>
    <t xml:space="preserve">NEU 2022: Information über die Umweltauswirkungen von Kleidung, z.B. während Projekttage </t>
  </si>
  <si>
    <t>Taschendorf</t>
  </si>
  <si>
    <t>B8</t>
  </si>
  <si>
    <t>NEU 2022: Kopierer und Drucker: Grundeinstellung doppelseitig, Energiedspareinstellungen, Vermeidung von Nanopartikeln</t>
  </si>
  <si>
    <t>Kolleg*innen</t>
  </si>
  <si>
    <t>B9</t>
  </si>
  <si>
    <t>NEU 2022: Reduzierung des Kopiervolumens</t>
  </si>
  <si>
    <t>B10</t>
  </si>
  <si>
    <t>NEU 2022: Hinweise auf die Verwendung von Recyclingpapier in der Materialliste der neuen 5. Klassen</t>
  </si>
  <si>
    <t>Klassenlehrer der 5. Klassen</t>
  </si>
  <si>
    <t>Eltern</t>
  </si>
  <si>
    <t>B11</t>
  </si>
  <si>
    <t xml:space="preserve">NEU 2023: wieder befüllbare Whiteboardmarker </t>
  </si>
  <si>
    <t>B12</t>
  </si>
  <si>
    <t>NEU 2023: Nachfüllstation für nachfüllbare Whiteboardmarker</t>
  </si>
  <si>
    <t>B13</t>
  </si>
  <si>
    <t>NEU 2023: Reparatur/Ersatzplan</t>
  </si>
  <si>
    <t xml:space="preserve">Schulgemeinschaft </t>
  </si>
  <si>
    <t>B14</t>
  </si>
  <si>
    <t>B15</t>
  </si>
  <si>
    <t>Handlungsfeld Ernährung</t>
  </si>
  <si>
    <t xml:space="preserve">Unsere Ziele im Bereich Ernährung sind ... </t>
  </si>
  <si>
    <t>E1</t>
  </si>
  <si>
    <t>Gemäß Empfehlungen der Deutschen Gesellschaft für Ernährung fleischfreie Tage einführen</t>
  </si>
  <si>
    <t>Caterer</t>
  </si>
  <si>
    <t>E2</t>
  </si>
  <si>
    <t>Kammerer (TF fellow)</t>
  </si>
  <si>
    <t>E3</t>
  </si>
  <si>
    <t>E4</t>
  </si>
  <si>
    <t>E5</t>
  </si>
  <si>
    <t>E6</t>
  </si>
  <si>
    <t>E7</t>
  </si>
  <si>
    <t>E8</t>
  </si>
  <si>
    <t>E9</t>
  </si>
  <si>
    <t>E10</t>
  </si>
  <si>
    <t>E11</t>
  </si>
  <si>
    <t>E12</t>
  </si>
  <si>
    <t>E13</t>
  </si>
  <si>
    <t>E14</t>
  </si>
  <si>
    <t>E15</t>
  </si>
  <si>
    <t>Handlungsfeld Mobilität</t>
  </si>
  <si>
    <t xml:space="preserve">Unser Ziele im Bereich Mobilität sind ... </t>
  </si>
  <si>
    <t>M1</t>
  </si>
  <si>
    <t>HVV Rallye durchführen</t>
  </si>
  <si>
    <t>Klassenlehrer</t>
  </si>
  <si>
    <t>M2</t>
  </si>
  <si>
    <t>NEU 2022: Fahrt zur Schule - Alternativen zum Auto thematisieren/Aktionen</t>
  </si>
  <si>
    <t>M3</t>
  </si>
  <si>
    <t>NEU 2022: Eine Schul-Fahrradwerkstatt aufbauen</t>
  </si>
  <si>
    <t>weitere Lehrkräfte anfragen</t>
  </si>
  <si>
    <t>M4</t>
  </si>
  <si>
    <t>M5</t>
  </si>
  <si>
    <t>M6</t>
  </si>
  <si>
    <t>M7</t>
  </si>
  <si>
    <t>M8</t>
  </si>
  <si>
    <t>M9</t>
  </si>
  <si>
    <t>M10</t>
  </si>
  <si>
    <t>M11</t>
  </si>
  <si>
    <t>M12</t>
  </si>
  <si>
    <t>M13</t>
  </si>
  <si>
    <t>M14</t>
  </si>
  <si>
    <t>M15</t>
  </si>
  <si>
    <t>Chronologische Maßnahmen-Liste</t>
  </si>
  <si>
    <t>Alle Handlungsfelder</t>
  </si>
  <si>
    <r>
      <rPr>
        <b/>
        <sz val="11"/>
        <color indexed="14"/>
        <rFont val="Arial"/>
      </rPr>
      <t>Hinweis</t>
    </r>
    <r>
      <rPr>
        <b/>
        <sz val="11"/>
        <color indexed="8"/>
        <rFont val="Arial"/>
      </rPr>
      <t>:</t>
    </r>
    <r>
      <rPr>
        <sz val="11"/>
        <color indexed="8"/>
        <rFont val="Arial"/>
      </rPr>
      <t xml:space="preserve"> Nach Änderungen an der Planungsübersicht bitte die Tasten</t>
    </r>
    <r>
      <rPr>
        <b/>
        <sz val="11"/>
        <color indexed="8"/>
        <rFont val="Arial"/>
      </rPr>
      <t xml:space="preserve"> Strg+Alt+L</t>
    </r>
    <r>
      <rPr>
        <sz val="11"/>
        <color indexed="8"/>
        <rFont val="Arial"/>
      </rPr>
      <t xml:space="preserve"> drücken (Ansicht aktualisieren)</t>
    </r>
  </si>
  <si>
    <r>
      <rPr>
        <b/>
        <sz val="10"/>
        <color indexed="8"/>
        <rFont val="Arial"/>
      </rPr>
      <t>Nr.</t>
    </r>
  </si>
  <si>
    <r>
      <rPr>
        <b/>
        <sz val="10"/>
        <color indexed="8"/>
        <rFont val="Arial"/>
      </rPr>
      <t>Maßnahme</t>
    </r>
  </si>
  <si>
    <r>
      <rPr>
        <b/>
        <sz val="10"/>
        <color indexed="8"/>
        <rFont val="Arial"/>
      </rPr>
      <t xml:space="preserve">Termin
</t>
    </r>
    <r>
      <rPr>
        <b/>
        <sz val="10"/>
        <color indexed="8"/>
        <rFont val="Arial"/>
      </rPr>
      <t>(Beginn der Umsetzung)</t>
    </r>
  </si>
  <si>
    <r>
      <rPr>
        <b/>
        <sz val="10"/>
        <color indexed="8"/>
        <rFont val="Arial"/>
      </rPr>
      <t xml:space="preserve">Status der 
</t>
    </r>
    <r>
      <rPr>
        <b/>
        <sz val="10"/>
        <color indexed="8"/>
        <rFont val="Arial"/>
      </rPr>
      <t>Umsetzung</t>
    </r>
  </si>
  <si>
    <r>
      <rPr>
        <b/>
        <sz val="10"/>
        <color indexed="8"/>
        <rFont val="Arial"/>
      </rPr>
      <t>verantwortlich</t>
    </r>
  </si>
  <si>
    <r>
      <rPr>
        <b/>
        <sz val="10"/>
        <color indexed="8"/>
        <rFont val="Arial"/>
      </rPr>
      <t>Akteure für die Umsetzung</t>
    </r>
  </si>
  <si>
    <r>
      <rPr>
        <b/>
        <sz val="10"/>
        <color indexed="8"/>
        <rFont val="Arial"/>
      </rPr>
      <t>Ziele CO</t>
    </r>
    <r>
      <rPr>
        <b/>
        <vertAlign val="subscript"/>
        <sz val="10"/>
        <color indexed="8"/>
        <rFont val="Arial"/>
      </rPr>
      <t>2</t>
    </r>
  </si>
  <si>
    <t xml:space="preserve">In WPK NuT werden Klimaaktivitäten eingebracht. Klassen 7 und 8: Upcycling, Forscherkurs in Projekten, </t>
  </si>
  <si>
    <t>Teilnahme an Hamburg räumt auf</t>
  </si>
  <si>
    <t>Anbringen von Hinweisen zum wassersparendem Verhalten in den Toilettenräumen</t>
  </si>
  <si>
    <t>Sammelbehälter für besondere Wertstoffe</t>
  </si>
  <si>
    <t>Greta, Hausmweister</t>
  </si>
  <si>
    <t>Kopierer und Drucker: Grundeinstellung doppelseitig, Energiedspareinstellungen, Vermeidung von Nanopartikeln</t>
  </si>
  <si>
    <t>Reduzierung des Kopiervolumens</t>
  </si>
  <si>
    <t>Hinweise auf die Verwendung von Recyclingpapier in der Materialliste der neuen 5. Klassen</t>
  </si>
  <si>
    <t>Fahrt zur Schule - Alternativen zum Auto thematisieren</t>
  </si>
  <si>
    <t>Eine Schul-Fahrradwerkstatt aufbauen</t>
  </si>
  <si>
    <t>Kollgium</t>
  </si>
  <si>
    <t>Scharff</t>
  </si>
  <si>
    <t>Außerschulische Besuche von Müllentsorgungseinrichtungen</t>
  </si>
  <si>
    <t>Brotdosen und Trinkflaschen als Standard etablieren (u.a. Empfehlungen für die Eltern neu eingeschulter Kinder)</t>
  </si>
  <si>
    <t xml:space="preserve">Information über die Umweltauswirkungen von Kleidung, z.B. während Projekttage </t>
  </si>
  <si>
    <t>Einfache Klassenbeete an den Riegelklassen (Vorgarten zum Schulhof bzw. zur Wiese) anlegen, um den SuS Verantwortung für Natur stärker bewusst zu machen</t>
  </si>
  <si>
    <t>Digitalisierung zum Einsparen von Kopien nutzen, zB iPad/Tablet-Klassen (sofern die Stromkosten den Effekt nicht „auffressen“)</t>
  </si>
  <si>
    <t>Energieverbräuche</t>
  </si>
  <si>
    <t>Gebäudeteil</t>
  </si>
  <si>
    <t>Strom 1</t>
  </si>
  <si>
    <t>Schule</t>
  </si>
  <si>
    <t>Strom 2</t>
  </si>
  <si>
    <t>Sporthalle</t>
  </si>
  <si>
    <t>Strom 3</t>
  </si>
  <si>
    <t>Pavillon</t>
  </si>
  <si>
    <t>Summe Strom:</t>
  </si>
  <si>
    <t>Gasheizung 1</t>
  </si>
  <si>
    <t>Gasheizung 2</t>
  </si>
  <si>
    <t>Gasheizung 3</t>
  </si>
  <si>
    <t>Fernwärmeheizung 1</t>
  </si>
  <si>
    <t>Fernwärmeheizung 2</t>
  </si>
  <si>
    <t>Fernwärmeheizung 3</t>
  </si>
  <si>
    <t>Summe Heizenergie:</t>
  </si>
  <si>
    <t>PV-Anlage 1</t>
  </si>
  <si>
    <t>auf H-Gebäude</t>
  </si>
  <si>
    <t>PV-Anlage 2</t>
  </si>
  <si>
    <t>auf Sporthalle</t>
  </si>
  <si>
    <t>PV-Anlage 3</t>
  </si>
  <si>
    <t xml:space="preserve">Summe PV-Anlagen: </t>
  </si>
  <si>
    <t>Restmüll Standort 1</t>
  </si>
  <si>
    <t>Restmüll Standort 2</t>
  </si>
  <si>
    <t>Restmüll Standort 3</t>
  </si>
  <si>
    <t xml:space="preserve">Summe Restmüll: </t>
  </si>
  <si>
    <r>
      <rPr>
        <b/>
        <sz val="18"/>
        <color indexed="12"/>
        <rFont val="Arial"/>
      </rPr>
      <t>CO</t>
    </r>
    <r>
      <rPr>
        <b/>
        <vertAlign val="subscript"/>
        <sz val="18"/>
        <color indexed="12"/>
        <rFont val="Arial"/>
      </rPr>
      <t>2</t>
    </r>
    <r>
      <rPr>
        <b/>
        <sz val="18"/>
        <color indexed="12"/>
        <rFont val="Arial"/>
      </rPr>
      <t xml:space="preserve">-Schulbilanz: </t>
    </r>
  </si>
  <si>
    <r>
      <rPr>
        <b/>
        <sz val="18"/>
        <color indexed="8"/>
        <rFont val="Arial"/>
      </rPr>
      <t>Elisabeth-Lange-Schule</t>
    </r>
  </si>
  <si>
    <t>bis 2030</t>
  </si>
  <si>
    <t>2031 bis 2050</t>
  </si>
  <si>
    <t xml:space="preserve">geplante jährliche Minderung: </t>
  </si>
  <si>
    <t>Emissions-Ziel</t>
  </si>
  <si>
    <t>reale Emission</t>
  </si>
  <si>
    <t>geplante Reduktion gegenüber Vorjahr:</t>
  </si>
  <si>
    <t>reale Reduktion gegenüber Vorjahr:</t>
  </si>
  <si>
    <t>geplanten Reduktion gegenüber Anfangsjahr:</t>
  </si>
  <si>
    <t>reale Reduktion gegenüber Anfangsjahr:</t>
  </si>
  <si>
    <t>Summe CO2-Emissionen:</t>
  </si>
  <si>
    <t>Umrechnungsfaktor</t>
  </si>
  <si>
    <t>Heizenergie</t>
  </si>
  <si>
    <t>PV-Anlage</t>
  </si>
  <si>
    <t>Solarthermie</t>
  </si>
  <si>
    <t>Papier</t>
  </si>
  <si>
    <t>0,6-2,4 kg/Packung (500 Blatt)</t>
  </si>
  <si>
    <t>0,25 (Veg.) - 0,5 kg/Mensaessen</t>
  </si>
  <si>
    <t>Anpassung Emissionsfaktor Strom</t>
  </si>
  <si>
    <t>Anpassung Emissionsfaktor Wärme</t>
  </si>
  <si>
    <t>ab</t>
  </si>
  <si>
    <t>CO2-Einsparungen durch Maßnahmen:</t>
  </si>
  <si>
    <t>Jahr:</t>
  </si>
  <si>
    <t>echte Emissionen (aus CO2-Schulbilanz):</t>
  </si>
  <si>
    <t>Maßnahmen (aus Planungsübersicht):</t>
  </si>
  <si>
    <t>geschätzte Emissionen ohne Maßnahmen:</t>
  </si>
  <si>
    <t>Faktor</t>
  </si>
  <si>
    <t>Datenermittlung aus</t>
  </si>
  <si>
    <t>CO2 [kg] Heizenergie real</t>
  </si>
  <si>
    <t>s</t>
  </si>
  <si>
    <t>Witterungsfaktor in %</t>
  </si>
  <si>
    <t>fifty/fifty-Prämienabrechnung</t>
  </si>
  <si>
    <t>CO2 [kg] Heizenergie witterungsb.</t>
  </si>
  <si>
    <t>Heizstunden pro Jahr (20 Wochen)</t>
  </si>
  <si>
    <t>CO2 [kg pro Stunde]</t>
  </si>
  <si>
    <t>Wärme: CO2 [g pro m² und Std.]</t>
  </si>
  <si>
    <t xml:space="preserve">Strom  </t>
  </si>
  <si>
    <t>CO2 [kg] durch Strom</t>
  </si>
  <si>
    <t>Nutzungsstunden pro Woche</t>
  </si>
  <si>
    <t>Nutzungstunden pro Jahr (40 Wochen)</t>
  </si>
  <si>
    <t>Gebäudeflächen in m²</t>
  </si>
  <si>
    <t>Strom: CO2 [g pro m² und Std.]</t>
  </si>
  <si>
    <t>Gesamtemissionen</t>
  </si>
  <si>
    <t>Witterungsfaktoren: Zeilen unten einblenden</t>
  </si>
  <si>
    <t>Jahr</t>
  </si>
  <si>
    <t>Witterungsfaktor</t>
  </si>
  <si>
    <t>Wehlan, Taschendorf,Franze, Berkemeier</t>
  </si>
  <si>
    <t>jeweils zwei Schüler*innen aus allen 5 - 13</t>
  </si>
  <si>
    <t>WPK NuT</t>
  </si>
  <si>
    <t>Klimascouts, Greta</t>
  </si>
  <si>
    <t>Mit den Klimascouts wird ein jährlicher Klimaschutztag gestaltet</t>
  </si>
  <si>
    <t>Berkemeier</t>
  </si>
  <si>
    <t>Die Temperaturen in allen Räumen werden regelmäßig geprüft und eingestellt.</t>
  </si>
  <si>
    <t>NEU 2024: Alle Räume werden mit Thermometern ausgestattet.</t>
  </si>
  <si>
    <t>NEU 2024: Alle Räume werden mit Hinweisen auf eine angemessene Temperatur angebracht.</t>
  </si>
  <si>
    <t>Klimascouts und Greta</t>
  </si>
  <si>
    <t>Greta, Kollegium, Schülerschaft</t>
  </si>
  <si>
    <t>Klimascouts, Klassenlehrer</t>
  </si>
  <si>
    <t>Hausmeister, Klimascouts, Klassenlehrer, IT-Beauftragte</t>
  </si>
  <si>
    <t>NEU 2024: Hinweise für sparsamen Umgang mit Papierhandtüchern anbringen</t>
  </si>
  <si>
    <t>NEU 2023: sparsamer Umgang mit Papierhandtüchern auf Toilettenräumen -&gt; Hinweisschilder</t>
  </si>
  <si>
    <t>NEU 2024: zweiten Wasserspender im Neubau aufstellen</t>
  </si>
  <si>
    <r>
      <rPr>
        <b/>
        <strike/>
        <sz val="12"/>
        <color rgb="FF000000"/>
        <rFont val="Arial"/>
        <family val="2"/>
      </rPr>
      <t>Teilnahme an Projekt foodture -</t>
    </r>
    <r>
      <rPr>
        <b/>
        <sz val="12"/>
        <color indexed="8"/>
        <rFont val="Arial"/>
      </rPr>
      <t xml:space="preserve"> Schüler*innen werden zu Experten zukunftsfähiger Ernährung</t>
    </r>
  </si>
  <si>
    <t xml:space="preserve">Jg. 9 </t>
  </si>
  <si>
    <t>Achterberg</t>
  </si>
  <si>
    <r>
      <t xml:space="preserve">NEU 2022: Einfache Klassenbeete an den </t>
    </r>
    <r>
      <rPr>
        <b/>
        <strike/>
        <sz val="12"/>
        <color rgb="FF000000"/>
        <rFont val="Arial"/>
        <family val="2"/>
      </rPr>
      <t>Riegelklassen</t>
    </r>
    <r>
      <rPr>
        <b/>
        <sz val="12"/>
        <color rgb="FF000000"/>
        <rFont val="Arial"/>
        <family val="2"/>
      </rPr>
      <t xml:space="preserve"> am Schulgarten</t>
    </r>
    <r>
      <rPr>
        <b/>
        <sz val="12"/>
        <color indexed="8"/>
        <rFont val="Arial"/>
      </rPr>
      <t xml:space="preserve"> </t>
    </r>
    <r>
      <rPr>
        <b/>
        <strike/>
        <sz val="12"/>
        <color rgb="FF000000"/>
        <rFont val="Arial"/>
        <family val="2"/>
      </rPr>
      <t>(Vorgarten zum Schulhof bzw. zur Wiese)</t>
    </r>
    <r>
      <rPr>
        <b/>
        <sz val="12"/>
        <color indexed="8"/>
        <rFont val="Arial"/>
      </rPr>
      <t xml:space="preserve"> anlegen, um den SuS Verantwortung für Natur stärker bewusst zu machen</t>
    </r>
  </si>
  <si>
    <t>NEU 2024: Teilnahme an Stadtradeln</t>
  </si>
  <si>
    <t>NEU 2024: Teilnahme an Textil Race</t>
  </si>
  <si>
    <t>NEU 2024: Alle Räume werden mit CO2 Messgeräten ergänzt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</si>
</sst>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 kg&quot;"/>
    <numFmt numFmtId="165" formatCode="0.0%"/>
    <numFmt numFmtId="166" formatCode="#,###&quot; Kg&quot;"/>
    <numFmt numFmtId="167" formatCode="#,##0&quot; kWh&quot;"/>
    <numFmt numFmtId="168" formatCode="#,##0&quot; m³&quot;"/>
    <numFmt numFmtId="169" formatCode="#,##0&quot; MWh&quot;"/>
    <numFmt numFmtId="170" formatCode="#,##0&quot; kg&quot;"/>
    <numFmt numFmtId="171" formatCode="#,##0.000&quot; kg/kWh&quot;"/>
    <numFmt numFmtId="172" formatCode="#,##0&quot;  kg/m³&quot;"/>
    <numFmt numFmtId="173" formatCode="0.0"/>
  </numFmts>
  <fonts count="54">
    <font>
      <sz val="10"/>
      <color indexed="8"/>
      <name val="Arial"/>
    </font>
    <font>
      <sz val="11"/>
      <color indexed="8"/>
      <name val="Arial"/>
    </font>
    <font>
      <sz val="20"/>
      <color indexed="8"/>
      <name val="Arial"/>
    </font>
    <font>
      <b/>
      <sz val="24"/>
      <color indexed="12"/>
      <name val="Arial"/>
    </font>
    <font>
      <sz val="24"/>
      <color indexed="8"/>
      <name val="Arial"/>
    </font>
    <font>
      <sz val="36"/>
      <color indexed="8"/>
      <name val="Arial"/>
    </font>
    <font>
      <sz val="18"/>
      <color indexed="8"/>
      <name val="Arial"/>
    </font>
    <font>
      <b/>
      <sz val="14"/>
      <color indexed="14"/>
      <name val="Arial"/>
    </font>
    <font>
      <sz val="18"/>
      <color indexed="9"/>
      <name val="Arial"/>
    </font>
    <font>
      <sz val="18"/>
      <color indexed="12"/>
      <name val="Arial"/>
    </font>
    <font>
      <sz val="14"/>
      <color indexed="8"/>
      <name val="Arial"/>
    </font>
    <font>
      <b/>
      <sz val="14"/>
      <color indexed="8"/>
      <name val="Arial"/>
    </font>
    <font>
      <b/>
      <sz val="12"/>
      <color indexed="8"/>
      <name val="Arial"/>
    </font>
    <font>
      <vertAlign val="subscript"/>
      <sz val="14"/>
      <color indexed="8"/>
      <name val="Arial"/>
    </font>
    <font>
      <b/>
      <sz val="18"/>
      <color indexed="8"/>
      <name val="Arial"/>
    </font>
    <font>
      <sz val="26"/>
      <color indexed="8"/>
      <name val="Arial"/>
    </font>
    <font>
      <sz val="12"/>
      <color indexed="8"/>
      <name val="Arial"/>
    </font>
    <font>
      <sz val="11"/>
      <color indexed="8"/>
      <name val="Helvetica Neue"/>
    </font>
    <font>
      <b/>
      <sz val="12"/>
      <color indexed="28"/>
      <name val="Arial"/>
    </font>
    <font>
      <strike/>
      <sz val="12"/>
      <color indexed="8"/>
      <name val="Arial"/>
    </font>
    <font>
      <b/>
      <sz val="12"/>
      <color indexed="14"/>
      <name val="Arial"/>
    </font>
    <font>
      <b/>
      <strike/>
      <sz val="12"/>
      <color indexed="8"/>
      <name val="Arial"/>
    </font>
    <font>
      <b/>
      <sz val="14"/>
      <color indexed="9"/>
      <name val="Arial"/>
    </font>
    <font>
      <b/>
      <sz val="11"/>
      <color indexed="8"/>
      <name val="Arial"/>
    </font>
    <font>
      <b/>
      <sz val="12"/>
      <color indexed="29"/>
      <name val="Arial"/>
    </font>
    <font>
      <sz val="16"/>
      <color indexed="8"/>
      <name val="Arial"/>
    </font>
    <font>
      <sz val="18"/>
      <color indexed="8"/>
      <name val="Univers LT 55"/>
    </font>
    <font>
      <b/>
      <sz val="18"/>
      <color indexed="12"/>
      <name val="Arial"/>
    </font>
    <font>
      <b/>
      <sz val="11"/>
      <color indexed="14"/>
      <name val="Arial"/>
    </font>
    <font>
      <b/>
      <sz val="10"/>
      <color indexed="8"/>
      <name val="Arial"/>
    </font>
    <font>
      <b/>
      <vertAlign val="subscript"/>
      <sz val="10"/>
      <color indexed="8"/>
      <name val="Arial"/>
    </font>
    <font>
      <b/>
      <sz val="20"/>
      <color indexed="12"/>
      <name val="Arial"/>
    </font>
    <font>
      <b/>
      <sz val="20"/>
      <color indexed="12"/>
      <name val="StampGothic"/>
    </font>
    <font>
      <b/>
      <sz val="12"/>
      <color indexed="8"/>
      <name val="Arial Narrow"/>
    </font>
    <font>
      <b/>
      <sz val="10"/>
      <color indexed="8"/>
      <name val="Arial Narrow"/>
    </font>
    <font>
      <b/>
      <sz val="14"/>
      <color indexed="8"/>
      <name val="Arial Narrow"/>
    </font>
    <font>
      <sz val="10"/>
      <color indexed="8"/>
      <name val="Arial Narrow"/>
    </font>
    <font>
      <sz val="11"/>
      <color indexed="8"/>
      <name val="Arial Narrow"/>
    </font>
    <font>
      <i/>
      <sz val="10"/>
      <color indexed="14"/>
      <name val="Arial Narrow"/>
    </font>
    <font>
      <i/>
      <sz val="10"/>
      <color indexed="8"/>
      <name val="Arial Narrow"/>
    </font>
    <font>
      <b/>
      <sz val="11"/>
      <color indexed="8"/>
      <name val="Arial Narrow"/>
    </font>
    <font>
      <b/>
      <vertAlign val="subscript"/>
      <sz val="18"/>
      <color indexed="12"/>
      <name val="Arial"/>
    </font>
    <font>
      <b/>
      <sz val="16"/>
      <color indexed="8"/>
      <name val="Arial"/>
    </font>
    <font>
      <sz val="18"/>
      <color indexed="8"/>
      <name val="Arial Narrow"/>
    </font>
    <font>
      <b/>
      <sz val="18"/>
      <color indexed="8"/>
      <name val="Arial Narrow"/>
    </font>
    <font>
      <sz val="11"/>
      <color indexed="34"/>
      <name val="Arial Narrow"/>
    </font>
    <font>
      <sz val="8"/>
      <color indexed="8"/>
      <name val="Arial"/>
    </font>
    <font>
      <strike/>
      <sz val="12"/>
      <color rgb="FF000000"/>
      <name val="Arial"/>
      <family val="2"/>
    </font>
    <font>
      <b/>
      <strike/>
      <sz val="12"/>
      <color rgb="FF000000"/>
      <name val="Arial"/>
      <family val="2"/>
    </font>
    <font>
      <sz val="12"/>
      <color indexed="8"/>
      <name val="Arial"/>
      <family val="2"/>
    </font>
    <font>
      <b/>
      <sz val="12"/>
      <color indexed="8"/>
      <name val="Arial"/>
      <family val="2"/>
    </font>
    <font>
      <b/>
      <sz val="12"/>
      <color rgb="FF000000"/>
      <name val="Arial"/>
      <family val="2"/>
    </font>
    <font>
      <b/>
      <strike/>
      <sz val="12"/>
      <color indexed="28"/>
      <name val="Arial"/>
      <family val="2"/>
    </font>
    <font>
      <sz val="9"/>
      <color rgb="FF212529"/>
      <name val="Segoe UI"/>
      <family val="2"/>
    </font>
  </fonts>
  <fills count="19">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24"/>
        <bgColor auto="1"/>
      </patternFill>
    </fill>
    <fill>
      <patternFill patternType="solid">
        <fgColor indexed="30"/>
        <bgColor auto="1"/>
      </patternFill>
    </fill>
    <fill>
      <patternFill patternType="solid">
        <fgColor indexed="31"/>
        <bgColor auto="1"/>
      </patternFill>
    </fill>
    <fill>
      <patternFill patternType="solid">
        <fgColor indexed="32"/>
        <bgColor auto="1"/>
      </patternFill>
    </fill>
    <fill>
      <patternFill patternType="solid">
        <fgColor indexed="23"/>
        <bgColor auto="1"/>
      </patternFill>
    </fill>
    <fill>
      <patternFill patternType="solid">
        <fgColor indexed="33"/>
        <bgColor auto="1"/>
      </patternFill>
    </fill>
    <fill>
      <patternFill patternType="solid">
        <fgColor indexed="35"/>
        <bgColor auto="1"/>
      </patternFill>
    </fill>
    <fill>
      <patternFill patternType="solid">
        <fgColor indexed="40"/>
        <bgColor auto="1"/>
      </patternFill>
    </fill>
    <fill>
      <patternFill patternType="solid">
        <fgColor indexed="42"/>
        <bgColor auto="1"/>
      </patternFill>
    </fill>
    <fill>
      <patternFill patternType="solid">
        <fgColor indexed="43"/>
        <bgColor auto="1"/>
      </patternFill>
    </fill>
  </fills>
  <borders count="101">
    <border>
      <left/>
      <right/>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top style="thin">
        <color indexed="10"/>
      </top>
      <bottom/>
      <diagonal/>
    </border>
    <border>
      <left/>
      <right/>
      <top style="thin">
        <color indexed="10"/>
      </top>
      <bottom/>
      <diagonal/>
    </border>
    <border>
      <left/>
      <right/>
      <top style="thin">
        <color indexed="10"/>
      </top>
      <bottom style="thin">
        <color indexed="15"/>
      </bottom>
      <diagonal/>
    </border>
    <border>
      <left/>
      <right style="thin">
        <color indexed="10"/>
      </right>
      <top style="thin">
        <color indexed="10"/>
      </top>
      <bottom/>
      <diagonal/>
    </border>
    <border>
      <left style="thin">
        <color indexed="10"/>
      </left>
      <right style="thin">
        <color indexed="10"/>
      </right>
      <top/>
      <bottom/>
      <diagonal/>
    </border>
    <border>
      <left style="thin">
        <color indexed="10"/>
      </left>
      <right/>
      <top/>
      <bottom/>
      <diagonal/>
    </border>
    <border>
      <left/>
      <right/>
      <top/>
      <bottom/>
      <diagonal/>
    </border>
    <border>
      <left/>
      <right style="thin">
        <color indexed="15"/>
      </right>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top/>
      <bottom/>
      <diagonal/>
    </border>
    <border>
      <left/>
      <right/>
      <top/>
      <bottom style="thin">
        <color indexed="15"/>
      </bottom>
      <diagonal/>
    </border>
    <border>
      <left/>
      <right style="thin">
        <color indexed="10"/>
      </right>
      <top/>
      <bottom/>
      <diagonal/>
    </border>
    <border>
      <left/>
      <right style="thin">
        <color indexed="15"/>
      </right>
      <top/>
      <bottom/>
      <diagonal/>
    </border>
    <border>
      <left style="thin">
        <color indexed="15"/>
      </left>
      <right/>
      <top style="thin">
        <color indexed="15"/>
      </top>
      <bottom/>
      <diagonal/>
    </border>
    <border>
      <left/>
      <right/>
      <top style="thin">
        <color indexed="15"/>
      </top>
      <bottom/>
      <diagonal/>
    </border>
    <border>
      <left/>
      <right/>
      <top/>
      <bottom style="medium">
        <color indexed="8"/>
      </bottom>
      <diagonal/>
    </border>
    <border>
      <left/>
      <right style="medium">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top/>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thin">
        <color indexed="15"/>
      </bottom>
      <diagonal/>
    </border>
    <border>
      <left style="medium">
        <color indexed="8"/>
      </left>
      <right/>
      <top style="medium">
        <color indexed="8"/>
      </top>
      <bottom style="thin">
        <color indexed="15"/>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thin">
        <color indexed="15"/>
      </right>
      <top/>
      <bottom/>
      <diagonal/>
    </border>
    <border>
      <left style="thin">
        <color indexed="15"/>
      </left>
      <right style="thin">
        <color indexed="15"/>
      </right>
      <top/>
      <bottom/>
      <diagonal/>
    </border>
    <border>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style="thin">
        <color indexed="15"/>
      </top>
      <bottom/>
      <diagonal/>
    </border>
    <border>
      <left style="medium">
        <color indexed="8"/>
      </left>
      <right/>
      <top style="thin">
        <color indexed="15"/>
      </top>
      <bottom/>
      <diagonal/>
    </border>
    <border>
      <left/>
      <right style="thin">
        <color indexed="15"/>
      </right>
      <top style="medium">
        <color indexed="8"/>
      </top>
      <bottom/>
      <diagonal/>
    </border>
    <border>
      <left style="thin">
        <color indexed="15"/>
      </left>
      <right style="medium">
        <color indexed="8"/>
      </right>
      <top style="medium">
        <color indexed="8"/>
      </top>
      <bottom style="thin">
        <color indexed="15"/>
      </bottom>
      <diagonal/>
    </border>
    <border>
      <left style="thin">
        <color indexed="15"/>
      </left>
      <right style="medium">
        <color indexed="8"/>
      </right>
      <top style="thin">
        <color indexed="15"/>
      </top>
      <bottom style="thin">
        <color indexed="15"/>
      </bottom>
      <diagonal/>
    </border>
    <border>
      <left/>
      <right style="thin">
        <color indexed="15"/>
      </right>
      <top/>
      <bottom style="medium">
        <color indexed="8"/>
      </bottom>
      <diagonal/>
    </border>
    <border>
      <left style="thin">
        <color indexed="15"/>
      </left>
      <right style="medium">
        <color indexed="8"/>
      </right>
      <top style="thin">
        <color indexed="15"/>
      </top>
      <bottom style="medium">
        <color indexed="8"/>
      </bottom>
      <diagonal/>
    </border>
    <border>
      <left style="medium">
        <color indexed="8"/>
      </left>
      <right style="medium">
        <color indexed="8"/>
      </right>
      <top/>
      <bottom style="medium">
        <color indexed="8"/>
      </bottom>
      <diagonal/>
    </border>
    <border>
      <left/>
      <right/>
      <top/>
      <bottom style="thin">
        <color indexed="8"/>
      </bottom>
      <diagonal/>
    </border>
    <border>
      <left style="thin">
        <color indexed="10"/>
      </left>
      <right style="thin">
        <color indexed="8"/>
      </right>
      <top/>
      <bottom/>
      <diagonal/>
    </border>
    <border>
      <left style="thin">
        <color indexed="8"/>
      </left>
      <right style="medium">
        <color indexed="12"/>
      </right>
      <top style="thin">
        <color indexed="8"/>
      </top>
      <bottom/>
      <diagonal/>
    </border>
    <border>
      <left style="medium">
        <color indexed="12"/>
      </left>
      <right/>
      <top style="thin">
        <color indexed="8"/>
      </top>
      <bottom style="medium">
        <color indexed="12"/>
      </bottom>
      <diagonal/>
    </border>
    <border>
      <left/>
      <right/>
      <top style="thin">
        <color indexed="8"/>
      </top>
      <bottom style="medium">
        <color indexed="12"/>
      </bottom>
      <diagonal/>
    </border>
    <border>
      <left style="thin">
        <color indexed="8"/>
      </left>
      <right style="medium">
        <color indexed="12"/>
      </right>
      <top/>
      <bottom style="thin">
        <color indexed="8"/>
      </bottom>
      <diagonal/>
    </border>
    <border>
      <left style="medium">
        <color indexed="12"/>
      </left>
      <right/>
      <top style="medium">
        <color indexed="12"/>
      </top>
      <bottom style="thin">
        <color indexed="8"/>
      </bottom>
      <diagonal/>
    </border>
    <border>
      <left/>
      <right/>
      <top style="medium">
        <color indexed="12"/>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style="medium">
        <color indexed="12"/>
      </bottom>
      <diagonal/>
    </border>
    <border>
      <left/>
      <right/>
      <top style="thin">
        <color indexed="8"/>
      </top>
      <bottom/>
      <diagonal/>
    </border>
    <border>
      <left/>
      <right/>
      <top style="medium">
        <color indexed="12"/>
      </top>
      <bottom/>
      <diagonal/>
    </border>
    <border>
      <left/>
      <right/>
      <top/>
      <bottom style="medium">
        <color indexed="12"/>
      </bottom>
      <diagonal/>
    </border>
    <border>
      <left/>
      <right style="thin">
        <color indexed="8"/>
      </right>
      <top style="thin">
        <color indexed="8"/>
      </top>
      <bottom style="medium">
        <color indexed="12"/>
      </bottom>
      <diagonal/>
    </border>
    <border>
      <left style="thin">
        <color indexed="8"/>
      </left>
      <right/>
      <top style="thin">
        <color indexed="8"/>
      </top>
      <bottom style="medium">
        <color indexed="12"/>
      </bottom>
      <diagonal/>
    </border>
    <border>
      <left/>
      <right style="thin">
        <color indexed="8"/>
      </right>
      <top style="medium">
        <color indexed="12"/>
      </top>
      <bottom style="thin">
        <color indexed="8"/>
      </bottom>
      <diagonal/>
    </border>
    <border>
      <left style="thin">
        <color indexed="8"/>
      </left>
      <right/>
      <top style="medium">
        <color indexed="12"/>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top style="thin">
        <color indexed="8"/>
      </top>
      <bottom style="thin">
        <color indexed="8"/>
      </bottom>
      <diagonal/>
    </border>
    <border>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top style="thin">
        <color indexed="8"/>
      </top>
      <bottom style="thin">
        <color indexed="10"/>
      </bottom>
      <diagonal/>
    </border>
    <border>
      <left style="thin">
        <color indexed="10"/>
      </left>
      <right style="medium">
        <color indexed="8"/>
      </right>
      <top/>
      <bottom/>
      <diagonal/>
    </border>
    <border>
      <left style="medium">
        <color indexed="8"/>
      </left>
      <right style="medium">
        <color indexed="8"/>
      </right>
      <top style="medium">
        <color indexed="8"/>
      </top>
      <bottom style="medium">
        <color indexed="8"/>
      </bottom>
      <diagonal/>
    </border>
    <border>
      <left/>
      <right/>
      <top style="medium">
        <color indexed="8"/>
      </top>
      <bottom style="thin">
        <color indexed="8"/>
      </bottom>
      <diagonal/>
    </border>
    <border>
      <left/>
      <right style="thin">
        <color indexed="10"/>
      </right>
      <top style="thin">
        <color indexed="10"/>
      </top>
      <bottom style="thin">
        <color indexed="8"/>
      </bottom>
      <diagonal/>
    </border>
    <border>
      <left style="thin">
        <color indexed="10"/>
      </left>
      <right style="thin">
        <color indexed="10"/>
      </right>
      <top style="thin">
        <color indexed="10"/>
      </top>
      <bottom style="thin">
        <color indexed="8"/>
      </bottom>
      <diagonal/>
    </border>
    <border>
      <left/>
      <right style="thin">
        <color indexed="8"/>
      </right>
      <top/>
      <bottom/>
      <diagonal/>
    </border>
    <border>
      <left/>
      <right style="thin">
        <color indexed="8"/>
      </right>
      <top style="thin">
        <color indexed="8"/>
      </top>
      <bottom style="thin">
        <color indexed="10"/>
      </bottom>
      <diagonal/>
    </border>
    <border>
      <left/>
      <right style="thin">
        <color indexed="8"/>
      </right>
      <top style="thin">
        <color indexed="10"/>
      </top>
      <bottom/>
      <diagonal/>
    </border>
    <border>
      <left/>
      <right/>
      <top style="thin">
        <color indexed="10"/>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s>
  <cellStyleXfs count="1">
    <xf numFmtId="0" fontId="0" fillId="0" borderId="0" applyNumberFormat="0" applyFill="0" applyBorder="0" applyProtection="0"/>
  </cellStyleXfs>
  <cellXfs count="506">
    <xf numFmtId="0" fontId="0" fillId="0" borderId="0" xfId="0"/>
    <xf numFmtId="0" fontId="0" fillId="0" borderId="0" xfId="0" applyNumberFormat="1"/>
    <xf numFmtId="0" fontId="0" fillId="2" borderId="1" xfId="0" applyFill="1" applyBorder="1"/>
    <xf numFmtId="0" fontId="0" fillId="2" borderId="2" xfId="0" applyFill="1" applyBorder="1"/>
    <xf numFmtId="0" fontId="0" fillId="2" borderId="3" xfId="0" applyFill="1" applyBorder="1"/>
    <xf numFmtId="49" fontId="0" fillId="3" borderId="3" xfId="0" applyNumberFormat="1" applyFill="1" applyBorder="1" applyAlignment="1">
      <alignment horizontal="center" vertical="center" wrapText="1"/>
    </xf>
    <xf numFmtId="49" fontId="0" fillId="4" borderId="3" xfId="0" applyNumberFormat="1" applyFill="1" applyBorder="1" applyAlignment="1">
      <alignment horizontal="center" vertical="center" wrapText="1"/>
    </xf>
    <xf numFmtId="49" fontId="0" fillId="5" borderId="3" xfId="0" applyNumberFormat="1" applyFill="1" applyBorder="1" applyAlignment="1">
      <alignment horizontal="center" vertical="center" wrapText="1"/>
    </xf>
    <xf numFmtId="49" fontId="0" fillId="6" borderId="3" xfId="0" applyNumberFormat="1" applyFill="1" applyBorder="1" applyAlignment="1">
      <alignment horizontal="center" vertical="center" wrapText="1"/>
    </xf>
    <xf numFmtId="0" fontId="0" fillId="2" borderId="4" xfId="0" applyFill="1" applyBorder="1"/>
    <xf numFmtId="0" fontId="0" fillId="2" borderId="5" xfId="0" applyFill="1" applyBorder="1"/>
    <xf numFmtId="0" fontId="1" fillId="2" borderId="6" xfId="0" applyFont="1" applyFill="1" applyBorder="1" applyAlignment="1">
      <alignment vertical="center" wrapText="1"/>
    </xf>
    <xf numFmtId="0" fontId="2" fillId="2" borderId="7"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2" borderId="7" xfId="0" applyFill="1" applyBorder="1"/>
    <xf numFmtId="0" fontId="0" fillId="2" borderId="9" xfId="0" applyFill="1" applyBorder="1"/>
    <xf numFmtId="0" fontId="0" fillId="2" borderId="10" xfId="0" applyFill="1" applyBorder="1" applyAlignment="1">
      <alignment wrapText="1"/>
    </xf>
    <xf numFmtId="0" fontId="1" fillId="2" borderId="11" xfId="0" applyFont="1" applyFill="1" applyBorder="1" applyAlignment="1">
      <alignment vertical="center" wrapText="1"/>
    </xf>
    <xf numFmtId="0" fontId="2" fillId="2" borderId="12" xfId="0" applyFont="1" applyFill="1" applyBorder="1" applyAlignment="1">
      <alignment vertical="center" wrapText="1"/>
    </xf>
    <xf numFmtId="49" fontId="3" fillId="2" borderId="13" xfId="0" applyNumberFormat="1" applyFont="1" applyFill="1" applyBorder="1" applyAlignment="1">
      <alignment vertical="center"/>
    </xf>
    <xf numFmtId="0" fontId="4" fillId="7" borderId="14" xfId="0" applyNumberFormat="1" applyFont="1" applyFill="1" applyBorder="1" applyAlignment="1">
      <alignment horizontal="left" vertical="center"/>
    </xf>
    <xf numFmtId="0" fontId="4" fillId="2" borderId="15" xfId="0" applyFont="1" applyFill="1" applyBorder="1" applyAlignment="1">
      <alignment horizontal="left" vertical="center"/>
    </xf>
    <xf numFmtId="0" fontId="5" fillId="2" borderId="16" xfId="0" applyFont="1" applyFill="1" applyBorder="1" applyAlignment="1">
      <alignment vertical="center"/>
    </xf>
    <xf numFmtId="0" fontId="5" fillId="2" borderId="12" xfId="0" applyFont="1" applyFill="1" applyBorder="1" applyAlignment="1">
      <alignment vertical="center"/>
    </xf>
    <xf numFmtId="0" fontId="0" fillId="2" borderId="12" xfId="0" applyFill="1" applyBorder="1"/>
    <xf numFmtId="0" fontId="0" fillId="2" borderId="17" xfId="0" applyFill="1" applyBorder="1"/>
    <xf numFmtId="0" fontId="2" fillId="2" borderId="18" xfId="0" applyFont="1" applyFill="1" applyBorder="1" applyAlignment="1">
      <alignment vertical="center" wrapText="1"/>
    </xf>
    <xf numFmtId="49" fontId="6" fillId="7" borderId="14" xfId="0" applyNumberFormat="1" applyFont="1" applyFill="1" applyBorder="1" applyAlignment="1">
      <alignment horizontal="left" vertical="center"/>
    </xf>
    <xf numFmtId="0" fontId="2" fillId="2" borderId="19" xfId="0" applyFont="1" applyFill="1" applyBorder="1" applyAlignment="1">
      <alignment vertical="center" wrapText="1"/>
    </xf>
    <xf numFmtId="49" fontId="7" fillId="2" borderId="18" xfId="0" applyNumberFormat="1" applyFont="1" applyFill="1" applyBorder="1" applyAlignment="1">
      <alignment horizontal="right" vertical="center"/>
    </xf>
    <xf numFmtId="14" fontId="7" fillId="7" borderId="14" xfId="0" applyNumberFormat="1" applyFont="1" applyFill="1" applyBorder="1" applyAlignment="1">
      <alignment horizontal="left" vertical="center"/>
    </xf>
    <xf numFmtId="0" fontId="2" fillId="2" borderId="15" xfId="0" applyFont="1" applyFill="1" applyBorder="1" applyAlignment="1">
      <alignment vertical="center" wrapText="1"/>
    </xf>
    <xf numFmtId="0" fontId="0" fillId="2" borderId="10" xfId="0" applyFill="1" applyBorder="1"/>
    <xf numFmtId="0" fontId="1" fillId="2" borderId="20" xfId="0" applyFont="1" applyFill="1" applyBorder="1" applyAlignment="1">
      <alignment vertical="center" wrapText="1"/>
    </xf>
    <xf numFmtId="0" fontId="1" fillId="2" borderId="12" xfId="0" applyFont="1" applyFill="1" applyBorder="1" applyAlignment="1">
      <alignment vertical="center" wrapText="1"/>
    </xf>
    <xf numFmtId="0" fontId="0" fillId="2" borderId="20" xfId="0" applyFill="1" applyBorder="1"/>
    <xf numFmtId="0" fontId="8" fillId="2" borderId="12" xfId="0" applyFont="1" applyFill="1" applyBorder="1" applyAlignment="1">
      <alignment horizontal="left" vertical="center" wrapText="1"/>
    </xf>
    <xf numFmtId="49" fontId="9" fillId="2" borderId="21" xfId="0" applyNumberFormat="1" applyFont="1" applyFill="1" applyBorder="1" applyAlignment="1">
      <alignment vertical="center" wrapText="1"/>
    </xf>
    <xf numFmtId="0" fontId="9" fillId="2" borderId="21" xfId="0" applyFont="1" applyFill="1" applyBorder="1" applyAlignment="1">
      <alignment vertical="center" wrapText="1"/>
    </xf>
    <xf numFmtId="0" fontId="6" fillId="2" borderId="21" xfId="0" applyFont="1" applyFill="1" applyBorder="1"/>
    <xf numFmtId="0" fontId="8" fillId="2" borderId="21" xfId="0" applyFont="1" applyFill="1" applyBorder="1" applyAlignment="1">
      <alignment horizontal="left" vertical="center" wrapText="1"/>
    </xf>
    <xf numFmtId="0" fontId="0" fillId="2" borderId="21" xfId="0" applyFill="1" applyBorder="1"/>
    <xf numFmtId="0" fontId="2" fillId="2" borderId="22" xfId="0" applyFont="1" applyFill="1" applyBorder="1" applyAlignment="1">
      <alignment vertical="center" wrapText="1"/>
    </xf>
    <xf numFmtId="0" fontId="11" fillId="5" borderId="26" xfId="0" applyFont="1" applyFill="1" applyBorder="1" applyAlignment="1">
      <alignment vertical="center" wrapText="1"/>
    </xf>
    <xf numFmtId="49" fontId="12" fillId="5" borderId="27" xfId="0" applyNumberFormat="1" applyFont="1" applyFill="1" applyBorder="1" applyAlignment="1">
      <alignment vertical="center" wrapText="1"/>
    </xf>
    <xf numFmtId="0" fontId="10" fillId="2" borderId="12" xfId="0" applyFont="1" applyFill="1" applyBorder="1"/>
    <xf numFmtId="0" fontId="10" fillId="2" borderId="17" xfId="0" applyFont="1" applyFill="1" applyBorder="1"/>
    <xf numFmtId="0" fontId="11" fillId="5" borderId="29" xfId="0" applyFont="1" applyFill="1" applyBorder="1" applyAlignment="1">
      <alignment horizontal="center" vertical="center" wrapText="1"/>
    </xf>
    <xf numFmtId="49" fontId="10" fillId="5" borderId="30" xfId="0" applyNumberFormat="1" applyFont="1" applyFill="1" applyBorder="1" applyAlignment="1">
      <alignment horizontal="center" vertical="center" wrapText="1"/>
    </xf>
    <xf numFmtId="49" fontId="10" fillId="5" borderId="29" xfId="0" applyNumberFormat="1" applyFont="1" applyFill="1" applyBorder="1" applyAlignment="1">
      <alignment horizontal="center" vertical="center" wrapText="1"/>
    </xf>
    <xf numFmtId="49" fontId="10" fillId="5" borderId="31" xfId="0" applyNumberFormat="1" applyFont="1" applyFill="1" applyBorder="1" applyAlignment="1">
      <alignment horizontal="center" vertical="center" wrapText="1"/>
    </xf>
    <xf numFmtId="49" fontId="10" fillId="5" borderId="24" xfId="0" applyNumberFormat="1" applyFont="1" applyFill="1" applyBorder="1" applyAlignment="1">
      <alignment horizontal="center" vertical="center" wrapText="1"/>
    </xf>
    <xf numFmtId="49" fontId="10" fillId="5" borderId="34" xfId="0" applyNumberFormat="1" applyFont="1" applyFill="1" applyBorder="1" applyAlignment="1">
      <alignment horizontal="center" vertical="center" wrapText="1"/>
    </xf>
    <xf numFmtId="0" fontId="11" fillId="7" borderId="14" xfId="0" applyNumberFormat="1" applyFont="1" applyFill="1" applyBorder="1" applyAlignment="1">
      <alignment horizontal="center" vertical="center"/>
    </xf>
    <xf numFmtId="0" fontId="11" fillId="5" borderId="35" xfId="0" applyNumberFormat="1" applyFont="1" applyFill="1" applyBorder="1" applyAlignment="1">
      <alignment horizontal="center" vertical="center" wrapText="1"/>
    </xf>
    <xf numFmtId="0" fontId="11" fillId="5" borderId="15" xfId="0" applyNumberFormat="1" applyFont="1" applyFill="1" applyBorder="1" applyAlignment="1">
      <alignment horizontal="center" vertical="center" wrapText="1"/>
    </xf>
    <xf numFmtId="0" fontId="11" fillId="5" borderId="12" xfId="0" applyNumberFormat="1" applyFont="1" applyFill="1" applyBorder="1" applyAlignment="1">
      <alignment horizontal="center" vertical="center" wrapText="1"/>
    </xf>
    <xf numFmtId="0" fontId="0" fillId="2" borderId="36" xfId="0" applyFill="1" applyBorder="1" applyAlignment="1">
      <alignment horizontal="left" vertical="center" wrapText="1"/>
    </xf>
    <xf numFmtId="49" fontId="10" fillId="4" borderId="37" xfId="0" applyNumberFormat="1" applyFont="1" applyFill="1" applyBorder="1" applyAlignment="1">
      <alignment horizontal="center" vertical="center" wrapText="1"/>
    </xf>
    <xf numFmtId="49" fontId="10" fillId="4" borderId="38" xfId="0" applyNumberFormat="1" applyFont="1" applyFill="1" applyBorder="1" applyAlignment="1">
      <alignment horizontal="center" vertical="center" wrapText="1"/>
    </xf>
    <xf numFmtId="164" fontId="10" fillId="4" borderId="39" xfId="0" applyNumberFormat="1" applyFont="1" applyFill="1" applyBorder="1" applyAlignment="1">
      <alignment horizontal="center" vertical="center" wrapText="1"/>
    </xf>
    <xf numFmtId="164" fontId="10" fillId="4" borderId="12" xfId="0" applyNumberFormat="1" applyFont="1" applyFill="1" applyBorder="1" applyAlignment="1">
      <alignment horizontal="center" vertical="center" wrapText="1"/>
    </xf>
    <xf numFmtId="9" fontId="11" fillId="7" borderId="41" xfId="0" applyNumberFormat="1" applyFont="1" applyFill="1" applyBorder="1" applyAlignment="1">
      <alignment horizontal="left" vertical="center"/>
    </xf>
    <xf numFmtId="164" fontId="10" fillId="4" borderId="28" xfId="0" applyNumberFormat="1" applyFont="1" applyFill="1" applyBorder="1" applyAlignment="1">
      <alignment horizontal="center" vertical="center" wrapText="1"/>
    </xf>
    <xf numFmtId="9" fontId="11" fillId="7" borderId="42" xfId="0" applyNumberFormat="1" applyFont="1" applyFill="1" applyBorder="1" applyAlignment="1">
      <alignment horizontal="left" vertical="center"/>
    </xf>
    <xf numFmtId="49" fontId="10" fillId="4" borderId="28" xfId="0" applyNumberFormat="1" applyFont="1" applyFill="1" applyBorder="1" applyAlignment="1">
      <alignment horizontal="center" vertical="center" wrapText="1"/>
    </xf>
    <xf numFmtId="0" fontId="10" fillId="7" borderId="44" xfId="0" applyNumberFormat="1" applyFont="1" applyFill="1" applyBorder="1" applyAlignment="1">
      <alignment horizontal="left" vertical="center"/>
    </xf>
    <xf numFmtId="49" fontId="9" fillId="2" borderId="27" xfId="0" applyNumberFormat="1" applyFont="1" applyFill="1" applyBorder="1" applyAlignment="1">
      <alignment vertical="center" wrapText="1"/>
    </xf>
    <xf numFmtId="0" fontId="9" fillId="2" borderId="27" xfId="0" applyFont="1" applyFill="1" applyBorder="1" applyAlignment="1">
      <alignment vertical="center" wrapText="1"/>
    </xf>
    <xf numFmtId="0" fontId="6" fillId="2" borderId="36" xfId="0" applyFont="1" applyFill="1" applyBorder="1"/>
    <xf numFmtId="49" fontId="10" fillId="4" borderId="12" xfId="0" applyNumberFormat="1" applyFont="1" applyFill="1" applyBorder="1" applyAlignment="1">
      <alignment horizontal="center" vertical="center" wrapText="1"/>
    </xf>
    <xf numFmtId="164" fontId="11" fillId="8" borderId="25" xfId="0" applyNumberFormat="1" applyFont="1" applyFill="1" applyBorder="1" applyAlignment="1">
      <alignment horizontal="left" wrapText="1"/>
    </xf>
    <xf numFmtId="0" fontId="10" fillId="8" borderId="33" xfId="0" applyNumberFormat="1" applyFont="1" applyFill="1" applyBorder="1" applyAlignment="1">
      <alignment horizontal="left" wrapText="1"/>
    </xf>
    <xf numFmtId="49" fontId="10" fillId="4" borderId="45" xfId="0" applyNumberFormat="1" applyFont="1" applyFill="1" applyBorder="1" applyAlignment="1">
      <alignment horizontal="center" vertical="center" wrapText="1"/>
    </xf>
    <xf numFmtId="49" fontId="10" fillId="4" borderId="32" xfId="0" applyNumberFormat="1" applyFont="1" applyFill="1" applyBorder="1" applyAlignment="1">
      <alignment horizontal="center" vertical="center" wrapText="1"/>
    </xf>
    <xf numFmtId="49" fontId="10" fillId="4" borderId="21" xfId="0" applyNumberFormat="1" applyFont="1" applyFill="1" applyBorder="1" applyAlignment="1">
      <alignment horizontal="center" vertical="center" wrapText="1"/>
    </xf>
    <xf numFmtId="49" fontId="9" fillId="2" borderId="27" xfId="0" applyNumberFormat="1" applyFont="1" applyFill="1" applyBorder="1" applyAlignment="1">
      <alignment vertical="center"/>
    </xf>
    <xf numFmtId="0" fontId="9" fillId="2" borderId="27" xfId="0" applyFont="1" applyFill="1" applyBorder="1" applyAlignment="1">
      <alignment vertical="center"/>
    </xf>
    <xf numFmtId="0" fontId="14" fillId="2" borderId="36" xfId="0" applyFont="1" applyFill="1" applyBorder="1" applyAlignment="1">
      <alignment vertical="center" wrapText="1"/>
    </xf>
    <xf numFmtId="164" fontId="10" fillId="5" borderId="29" xfId="0" applyNumberFormat="1" applyFont="1" applyFill="1" applyBorder="1" applyAlignment="1">
      <alignment horizontal="center" vertical="center" wrapText="1"/>
    </xf>
    <xf numFmtId="164" fontId="10" fillId="5" borderId="23" xfId="0" applyNumberFormat="1" applyFont="1" applyFill="1" applyBorder="1" applyAlignment="1">
      <alignment horizontal="center" vertical="center" wrapText="1"/>
    </xf>
    <xf numFmtId="164" fontId="10" fillId="5" borderId="24" xfId="0" applyNumberFormat="1" applyFont="1" applyFill="1" applyBorder="1" applyAlignment="1">
      <alignment horizontal="center" vertical="center" wrapText="1"/>
    </xf>
    <xf numFmtId="165" fontId="11" fillId="5" borderId="45" xfId="0" applyNumberFormat="1" applyFont="1" applyFill="1" applyBorder="1" applyAlignment="1">
      <alignment horizontal="center" vertical="center" wrapText="1"/>
    </xf>
    <xf numFmtId="165" fontId="11" fillId="5" borderId="32" xfId="0" applyNumberFormat="1" applyFont="1" applyFill="1" applyBorder="1" applyAlignment="1">
      <alignment horizontal="center" vertical="center" wrapText="1"/>
    </xf>
    <xf numFmtId="165" fontId="11" fillId="5" borderId="21" xfId="0" applyNumberFormat="1" applyFont="1" applyFill="1" applyBorder="1" applyAlignment="1">
      <alignment horizontal="center" vertical="center" wrapText="1"/>
    </xf>
    <xf numFmtId="0" fontId="0" fillId="2" borderId="24" xfId="0" applyFill="1" applyBorder="1"/>
    <xf numFmtId="0" fontId="1" fillId="2" borderId="24" xfId="0" applyFont="1" applyFill="1" applyBorder="1" applyAlignment="1">
      <alignment vertical="center" wrapText="1"/>
    </xf>
    <xf numFmtId="0" fontId="11" fillId="2" borderId="24" xfId="0" applyFont="1" applyFill="1" applyBorder="1" applyAlignment="1">
      <alignment horizontal="center" vertical="center" wrapText="1"/>
    </xf>
    <xf numFmtId="0" fontId="2" fillId="2" borderId="46" xfId="0" applyFont="1" applyFill="1" applyBorder="1" applyAlignment="1">
      <alignment vertical="center" wrapText="1"/>
    </xf>
    <xf numFmtId="0" fontId="6" fillId="2" borderId="46" xfId="0" applyFont="1" applyFill="1" applyBorder="1" applyAlignment="1">
      <alignment horizontal="left" vertical="center" wrapText="1"/>
    </xf>
    <xf numFmtId="0" fontId="0" fillId="2" borderId="46" xfId="0" applyFill="1" applyBorder="1"/>
    <xf numFmtId="0" fontId="1" fillId="2" borderId="47" xfId="0" applyFont="1" applyFill="1" applyBorder="1" applyAlignment="1">
      <alignment vertical="center" wrapText="1"/>
    </xf>
    <xf numFmtId="0" fontId="2" fillId="4" borderId="48" xfId="0" applyFont="1" applyFill="1" applyBorder="1" applyAlignment="1">
      <alignment vertical="center" wrapText="1"/>
    </xf>
    <xf numFmtId="49" fontId="2" fillId="4" borderId="49" xfId="0" applyNumberFormat="1" applyFont="1" applyFill="1" applyBorder="1" applyAlignment="1">
      <alignment vertical="center"/>
    </xf>
    <xf numFmtId="0" fontId="15" fillId="4" borderId="50" xfId="0" applyFont="1" applyFill="1" applyBorder="1" applyAlignment="1">
      <alignment vertical="center" wrapText="1"/>
    </xf>
    <xf numFmtId="0" fontId="2" fillId="4" borderId="51" xfId="0" applyFont="1" applyFill="1" applyBorder="1" applyAlignment="1">
      <alignment vertical="center" wrapText="1"/>
    </xf>
    <xf numFmtId="49" fontId="10" fillId="4" borderId="52" xfId="0" applyNumberFormat="1" applyFont="1" applyFill="1" applyBorder="1" applyAlignment="1">
      <alignment vertical="center"/>
    </xf>
    <xf numFmtId="0" fontId="6" fillId="4" borderId="53" xfId="0" applyFont="1" applyFill="1" applyBorder="1" applyAlignment="1">
      <alignment vertical="center" wrapText="1"/>
    </xf>
    <xf numFmtId="49" fontId="12" fillId="5" borderId="54" xfId="0" applyNumberFormat="1" applyFont="1" applyFill="1" applyBorder="1" applyAlignment="1">
      <alignment vertical="center" wrapText="1"/>
    </xf>
    <xf numFmtId="49" fontId="12" fillId="5" borderId="56" xfId="0" applyNumberFormat="1" applyFont="1" applyFill="1" applyBorder="1" applyAlignment="1">
      <alignment vertical="center" wrapText="1"/>
    </xf>
    <xf numFmtId="49" fontId="12" fillId="5" borderId="57" xfId="0" applyNumberFormat="1" applyFont="1" applyFill="1" applyBorder="1" applyAlignment="1">
      <alignment vertical="center" wrapText="1"/>
    </xf>
    <xf numFmtId="0" fontId="12" fillId="5" borderId="54" xfId="0" applyNumberFormat="1" applyFont="1" applyFill="1" applyBorder="1" applyAlignment="1">
      <alignment horizontal="center" vertical="center" wrapText="1"/>
    </xf>
    <xf numFmtId="0" fontId="0" fillId="2" borderId="59" xfId="0" applyFill="1" applyBorder="1"/>
    <xf numFmtId="0" fontId="0" fillId="2" borderId="60" xfId="0" applyFill="1" applyBorder="1"/>
    <xf numFmtId="0" fontId="16" fillId="9" borderId="56" xfId="0" applyFont="1" applyFill="1" applyBorder="1" applyAlignment="1">
      <alignment horizontal="center" vertical="center" wrapText="1"/>
    </xf>
    <xf numFmtId="0" fontId="16" fillId="9" borderId="57" xfId="0" applyFont="1" applyFill="1" applyBorder="1"/>
    <xf numFmtId="0" fontId="12" fillId="9" borderId="57" xfId="0" applyFont="1" applyFill="1" applyBorder="1" applyAlignment="1">
      <alignment vertical="center" wrapText="1"/>
    </xf>
    <xf numFmtId="49" fontId="12" fillId="9" borderId="61" xfId="0" applyNumberFormat="1" applyFont="1" applyFill="1" applyBorder="1" applyAlignment="1">
      <alignment horizontal="right" vertical="center" wrapText="1"/>
    </xf>
    <xf numFmtId="164" fontId="12" fillId="9" borderId="54" xfId="0" applyNumberFormat="1" applyFont="1" applyFill="1" applyBorder="1" applyAlignment="1">
      <alignment horizontal="center" vertical="center" wrapText="1"/>
    </xf>
    <xf numFmtId="49" fontId="12" fillId="2" borderId="55" xfId="0" applyNumberFormat="1" applyFont="1" applyFill="1" applyBorder="1" applyAlignment="1">
      <alignment horizontal="center" vertical="center" wrapText="1"/>
    </xf>
    <xf numFmtId="0" fontId="16" fillId="2" borderId="55" xfId="0" applyNumberFormat="1" applyFont="1" applyFill="1" applyBorder="1" applyAlignment="1">
      <alignment horizontal="center" vertical="center" wrapText="1"/>
    </xf>
    <xf numFmtId="49" fontId="16" fillId="2" borderId="55" xfId="0" applyNumberFormat="1" applyFont="1" applyFill="1" applyBorder="1" applyAlignment="1">
      <alignment horizontal="center" vertical="center" wrapText="1"/>
    </xf>
    <xf numFmtId="164" fontId="16" fillId="2" borderId="62" xfId="0" applyNumberFormat="1" applyFont="1" applyFill="1" applyBorder="1" applyAlignment="1">
      <alignment horizontal="center" vertical="center" wrapText="1"/>
    </xf>
    <xf numFmtId="164" fontId="16" fillId="2" borderId="60" xfId="0" applyNumberFormat="1"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6" fillId="2" borderId="58" xfId="0" applyFont="1" applyFill="1" applyBorder="1" applyAlignment="1">
      <alignment horizontal="center" vertical="center" wrapText="1"/>
    </xf>
    <xf numFmtId="49" fontId="16" fillId="2" borderId="63" xfId="0" applyNumberFormat="1" applyFont="1" applyFill="1" applyBorder="1" applyAlignment="1">
      <alignment horizontal="center" vertical="center" wrapText="1"/>
    </xf>
    <xf numFmtId="49" fontId="18" fillId="2" borderId="55" xfId="0" applyNumberFormat="1" applyFont="1" applyFill="1" applyBorder="1" applyAlignment="1">
      <alignment horizontal="center" vertical="center" wrapText="1"/>
    </xf>
    <xf numFmtId="49" fontId="1" fillId="2" borderId="63" xfId="0" applyNumberFormat="1" applyFont="1" applyFill="1" applyBorder="1" applyAlignment="1">
      <alignment horizontal="center" vertical="center" wrapText="1"/>
    </xf>
    <xf numFmtId="49" fontId="16" fillId="2" borderId="58" xfId="0" applyNumberFormat="1" applyFont="1" applyFill="1" applyBorder="1" applyAlignment="1">
      <alignment horizontal="center" vertical="center" wrapText="1"/>
    </xf>
    <xf numFmtId="49" fontId="18" fillId="2" borderId="58" xfId="0" applyNumberFormat="1" applyFont="1" applyFill="1" applyBorder="1" applyAlignment="1">
      <alignment horizontal="center" vertical="center" wrapText="1"/>
    </xf>
    <xf numFmtId="49" fontId="16" fillId="2" borderId="62" xfId="0" applyNumberFormat="1" applyFont="1" applyFill="1" applyBorder="1" applyAlignment="1">
      <alignment horizontal="center" vertical="center" wrapText="1"/>
    </xf>
    <xf numFmtId="0" fontId="16" fillId="2" borderId="58" xfId="0" applyFont="1" applyFill="1" applyBorder="1" applyAlignment="1">
      <alignment vertical="center" wrapText="1"/>
    </xf>
    <xf numFmtId="0" fontId="0" fillId="2" borderId="54" xfId="0" applyFill="1" applyBorder="1"/>
    <xf numFmtId="0" fontId="15" fillId="4" borderId="64" xfId="0" applyFont="1" applyFill="1" applyBorder="1" applyAlignment="1">
      <alignment vertical="center" wrapText="1"/>
    </xf>
    <xf numFmtId="0" fontId="0" fillId="2" borderId="11" xfId="0" applyFill="1" applyBorder="1"/>
    <xf numFmtId="49" fontId="0" fillId="2" borderId="65" xfId="0" applyNumberFormat="1" applyFill="1" applyBorder="1"/>
    <xf numFmtId="0" fontId="0" fillId="2" borderId="65" xfId="0" applyNumberFormat="1" applyFill="1" applyBorder="1"/>
    <xf numFmtId="0" fontId="0" fillId="2" borderId="65" xfId="0" applyFill="1" applyBorder="1"/>
    <xf numFmtId="0" fontId="0" fillId="2" borderId="66" xfId="0" applyFill="1" applyBorder="1"/>
    <xf numFmtId="49" fontId="0" fillId="2" borderId="46" xfId="0" applyNumberFormat="1" applyFill="1" applyBorder="1"/>
    <xf numFmtId="0" fontId="0" fillId="2" borderId="67" xfId="0" applyFill="1" applyBorder="1"/>
    <xf numFmtId="0" fontId="2" fillId="2" borderId="57" xfId="0" applyFont="1" applyFill="1" applyBorder="1" applyAlignment="1">
      <alignment vertical="center" wrapText="1"/>
    </xf>
    <xf numFmtId="0" fontId="1" fillId="2" borderId="57" xfId="0" applyFont="1" applyFill="1" applyBorder="1" applyAlignment="1">
      <alignment vertical="center" wrapText="1"/>
    </xf>
    <xf numFmtId="0" fontId="1" fillId="2" borderId="57" xfId="0" applyFont="1" applyFill="1" applyBorder="1" applyAlignment="1">
      <alignment horizontal="center" vertical="center" wrapText="1"/>
    </xf>
    <xf numFmtId="0" fontId="11" fillId="2" borderId="57" xfId="0" applyFont="1" applyFill="1" applyBorder="1" applyAlignment="1">
      <alignment horizontal="right" vertical="center" wrapText="1"/>
    </xf>
    <xf numFmtId="10" fontId="11" fillId="2" borderId="57" xfId="0" applyNumberFormat="1" applyFont="1" applyFill="1" applyBorder="1" applyAlignment="1">
      <alignment horizontal="center" vertical="center" wrapText="1"/>
    </xf>
    <xf numFmtId="0" fontId="0" fillId="2" borderId="57" xfId="0" applyFill="1" applyBorder="1"/>
    <xf numFmtId="0" fontId="15" fillId="4" borderId="68" xfId="0" applyFont="1" applyFill="1" applyBorder="1" applyAlignment="1">
      <alignment vertical="center" wrapText="1"/>
    </xf>
    <xf numFmtId="0" fontId="15" fillId="4" borderId="69" xfId="0" applyFont="1" applyFill="1" applyBorder="1" applyAlignment="1">
      <alignment vertical="center" wrapText="1"/>
    </xf>
    <xf numFmtId="0" fontId="10" fillId="4" borderId="53" xfId="0" applyFont="1" applyFill="1" applyBorder="1" applyAlignment="1">
      <alignment vertical="center" wrapText="1"/>
    </xf>
    <xf numFmtId="0" fontId="10" fillId="4" borderId="70" xfId="0" applyFont="1" applyFill="1" applyBorder="1" applyAlignment="1">
      <alignment vertical="center" wrapText="1"/>
    </xf>
    <xf numFmtId="0" fontId="6" fillId="4" borderId="71" xfId="0" applyFont="1" applyFill="1" applyBorder="1" applyAlignment="1">
      <alignment vertical="center" wrapText="1"/>
    </xf>
    <xf numFmtId="0" fontId="6" fillId="4" borderId="70" xfId="0" applyFont="1" applyFill="1" applyBorder="1" applyAlignment="1">
      <alignment vertical="center" wrapText="1"/>
    </xf>
    <xf numFmtId="49" fontId="12" fillId="5" borderId="61" xfId="0" applyNumberFormat="1" applyFont="1" applyFill="1" applyBorder="1" applyAlignment="1">
      <alignment vertical="center" wrapText="1"/>
    </xf>
    <xf numFmtId="49" fontId="12" fillId="9" borderId="56" xfId="0" applyNumberFormat="1" applyFont="1" applyFill="1" applyBorder="1" applyAlignment="1">
      <alignment horizontal="right" vertical="center" wrapText="1"/>
    </xf>
    <xf numFmtId="0" fontId="12" fillId="9" borderId="57" xfId="0" applyFont="1" applyFill="1" applyBorder="1" applyAlignment="1">
      <alignment horizontal="right" vertical="center" wrapText="1"/>
    </xf>
    <xf numFmtId="0" fontId="12" fillId="9" borderId="61" xfId="0" applyFont="1" applyFill="1" applyBorder="1" applyAlignment="1">
      <alignment horizontal="right" vertical="center" wrapText="1"/>
    </xf>
    <xf numFmtId="0" fontId="2" fillId="2" borderId="57" xfId="0" applyFont="1" applyFill="1" applyBorder="1" applyAlignment="1">
      <alignment horizontal="center" vertical="center" wrapText="1"/>
    </xf>
    <xf numFmtId="0" fontId="2" fillId="4" borderId="72" xfId="0" applyFont="1" applyFill="1" applyBorder="1" applyAlignment="1">
      <alignment vertical="center" wrapText="1"/>
    </xf>
    <xf numFmtId="49" fontId="2" fillId="4" borderId="65" xfId="0" applyNumberFormat="1" applyFont="1" applyFill="1" applyBorder="1" applyAlignment="1">
      <alignment vertical="center"/>
    </xf>
    <xf numFmtId="0" fontId="15" fillId="4" borderId="65" xfId="0" applyFont="1" applyFill="1" applyBorder="1" applyAlignment="1">
      <alignment vertical="center" wrapText="1"/>
    </xf>
    <xf numFmtId="0" fontId="15" fillId="4" borderId="73" xfId="0" applyFont="1" applyFill="1" applyBorder="1" applyAlignment="1">
      <alignment vertical="center" wrapText="1"/>
    </xf>
    <xf numFmtId="0" fontId="2" fillId="4" borderId="74" xfId="0" applyFont="1" applyFill="1" applyBorder="1" applyAlignment="1">
      <alignment vertical="center" wrapText="1"/>
    </xf>
    <xf numFmtId="49" fontId="10" fillId="4" borderId="46" xfId="0" applyNumberFormat="1" applyFont="1" applyFill="1" applyBorder="1" applyAlignment="1">
      <alignment vertical="center"/>
    </xf>
    <xf numFmtId="0" fontId="6" fillId="4" borderId="46" xfId="0" applyFont="1" applyFill="1" applyBorder="1" applyAlignment="1">
      <alignment vertical="center" wrapText="1"/>
    </xf>
    <xf numFmtId="0" fontId="6" fillId="4" borderId="75" xfId="0" applyFont="1" applyFill="1" applyBorder="1" applyAlignment="1">
      <alignment vertical="center" wrapText="1"/>
    </xf>
    <xf numFmtId="0" fontId="16" fillId="9" borderId="57" xfId="0" applyFont="1" applyFill="1" applyBorder="1" applyAlignment="1">
      <alignment vertical="center" wrapText="1"/>
    </xf>
    <xf numFmtId="0" fontId="11" fillId="2" borderId="57" xfId="0" applyFont="1" applyFill="1" applyBorder="1" applyAlignment="1">
      <alignment horizontal="center" vertical="center" wrapText="1"/>
    </xf>
    <xf numFmtId="0" fontId="10" fillId="2" borderId="57" xfId="0" applyFont="1" applyFill="1" applyBorder="1" applyAlignment="1">
      <alignment horizontal="center" vertical="center" wrapText="1"/>
    </xf>
    <xf numFmtId="166" fontId="10" fillId="2" borderId="57" xfId="0" applyNumberFormat="1" applyFont="1" applyFill="1" applyBorder="1" applyAlignment="1">
      <alignment horizontal="center" vertical="center" wrapText="1"/>
    </xf>
    <xf numFmtId="166" fontId="22" fillId="2" borderId="57" xfId="0" applyNumberFormat="1" applyFont="1" applyFill="1" applyBorder="1" applyAlignment="1">
      <alignment horizontal="center" vertical="center" wrapText="1"/>
    </xf>
    <xf numFmtId="164" fontId="10" fillId="2" borderId="54" xfId="0" applyNumberFormat="1" applyFont="1" applyFill="1" applyBorder="1" applyAlignment="1">
      <alignment horizontal="center" vertical="center" wrapText="1"/>
    </xf>
    <xf numFmtId="164" fontId="10" fillId="2" borderId="57" xfId="0" applyNumberFormat="1" applyFont="1" applyFill="1" applyBorder="1" applyAlignment="1">
      <alignment horizontal="center" vertical="center" wrapText="1"/>
    </xf>
    <xf numFmtId="49" fontId="12" fillId="9" borderId="56" xfId="0" applyNumberFormat="1" applyFont="1" applyFill="1" applyBorder="1" applyAlignment="1">
      <alignment vertical="center" wrapText="1"/>
    </xf>
    <xf numFmtId="49" fontId="12" fillId="9" borderId="57" xfId="0" applyNumberFormat="1" applyFont="1" applyFill="1" applyBorder="1" applyAlignment="1">
      <alignment vertical="center" wrapText="1"/>
    </xf>
    <xf numFmtId="0" fontId="6" fillId="2" borderId="10" xfId="0" applyFont="1" applyFill="1" applyBorder="1" applyAlignment="1">
      <alignment horizontal="center" vertical="center" wrapText="1"/>
    </xf>
    <xf numFmtId="0" fontId="0" fillId="2" borderId="47" xfId="0" applyFill="1" applyBorder="1"/>
    <xf numFmtId="0" fontId="0" fillId="2" borderId="55" xfId="0" applyFill="1" applyBorder="1"/>
    <xf numFmtId="0" fontId="4" fillId="2" borderId="12" xfId="0" applyFont="1" applyFill="1" applyBorder="1"/>
    <xf numFmtId="0" fontId="25" fillId="2" borderId="10" xfId="0" applyFont="1" applyFill="1" applyBorder="1" applyAlignment="1">
      <alignment horizontal="center"/>
    </xf>
    <xf numFmtId="0" fontId="0" fillId="2" borderId="12" xfId="0" applyFill="1" applyBorder="1" applyAlignment="1">
      <alignment vertical="center"/>
    </xf>
    <xf numFmtId="0" fontId="0" fillId="2" borderId="10" xfId="0" applyFill="1" applyBorder="1" applyAlignment="1">
      <alignment vertical="center"/>
    </xf>
    <xf numFmtId="0" fontId="0" fillId="2" borderId="76" xfId="0" applyFill="1" applyBorder="1"/>
    <xf numFmtId="0" fontId="0" fillId="2" borderId="77" xfId="0" applyFill="1" applyBorder="1"/>
    <xf numFmtId="0" fontId="0" fillId="2" borderId="78" xfId="0" applyFill="1" applyBorder="1"/>
    <xf numFmtId="0" fontId="0" fillId="2" borderId="79" xfId="0" applyFill="1" applyBorder="1"/>
    <xf numFmtId="0" fontId="26" fillId="2" borderId="6" xfId="0" applyFont="1" applyFill="1" applyBorder="1" applyAlignment="1">
      <alignment vertical="center" wrapText="1"/>
    </xf>
    <xf numFmtId="0" fontId="26" fillId="2" borderId="7" xfId="0" applyFont="1" applyFill="1" applyBorder="1" applyAlignment="1">
      <alignment vertical="center" wrapText="1"/>
    </xf>
    <xf numFmtId="0" fontId="26" fillId="2" borderId="7" xfId="0" applyFont="1" applyFill="1" applyBorder="1" applyAlignment="1">
      <alignment horizontal="center" vertical="center" wrapText="1"/>
    </xf>
    <xf numFmtId="0" fontId="26" fillId="2" borderId="11" xfId="0" applyFont="1" applyFill="1" applyBorder="1" applyAlignment="1">
      <alignment vertical="center" wrapText="1"/>
    </xf>
    <xf numFmtId="0" fontId="0" fillId="2" borderId="46" xfId="0" applyFill="1" applyBorder="1" applyAlignment="1">
      <alignment vertical="center" wrapText="1"/>
    </xf>
    <xf numFmtId="49" fontId="27" fillId="2" borderId="46" xfId="0" applyNumberFormat="1" applyFont="1" applyFill="1" applyBorder="1" applyAlignment="1">
      <alignment vertical="center"/>
    </xf>
    <xf numFmtId="0" fontId="0" fillId="2" borderId="46" xfId="0" applyFill="1" applyBorder="1" applyAlignment="1">
      <alignment vertical="center"/>
    </xf>
    <xf numFmtId="49" fontId="12" fillId="2" borderId="46" xfId="0" applyNumberFormat="1" applyFont="1" applyFill="1" applyBorder="1" applyAlignment="1">
      <alignment horizontal="right" vertical="center"/>
    </xf>
    <xf numFmtId="14" fontId="12" fillId="2" borderId="46" xfId="0" applyNumberFormat="1" applyFont="1" applyFill="1" applyBorder="1" applyAlignment="1">
      <alignment horizontal="left" vertical="center"/>
    </xf>
    <xf numFmtId="0" fontId="6" fillId="4" borderId="72" xfId="0" applyFont="1" applyFill="1" applyBorder="1" applyAlignment="1">
      <alignment vertical="center"/>
    </xf>
    <xf numFmtId="0" fontId="6" fillId="4" borderId="74" xfId="0" applyFont="1" applyFill="1" applyBorder="1" applyAlignment="1">
      <alignment vertical="center"/>
    </xf>
    <xf numFmtId="49" fontId="29" fillId="5" borderId="54" xfId="0" applyNumberFormat="1" applyFont="1" applyFill="1" applyBorder="1" applyAlignment="1">
      <alignment vertical="center" wrapText="1"/>
    </xf>
    <xf numFmtId="49" fontId="0" fillId="2" borderId="80" xfId="0" applyNumberFormat="1" applyFill="1" applyBorder="1" applyAlignment="1">
      <alignment wrapText="1"/>
    </xf>
    <xf numFmtId="49" fontId="0" fillId="2" borderId="81" xfId="0" applyNumberFormat="1" applyFill="1" applyBorder="1" applyAlignment="1">
      <alignment wrapText="1"/>
    </xf>
    <xf numFmtId="49" fontId="0" fillId="2" borderId="81" xfId="0" applyNumberFormat="1" applyFill="1" applyBorder="1" applyAlignment="1">
      <alignment horizontal="center" vertical="center" wrapText="1"/>
    </xf>
    <xf numFmtId="49" fontId="0" fillId="2" borderId="82" xfId="0" applyNumberFormat="1" applyFill="1" applyBorder="1" applyAlignment="1">
      <alignment wrapText="1"/>
    </xf>
    <xf numFmtId="1" fontId="0" fillId="2" borderId="80" xfId="0" applyNumberFormat="1" applyFill="1" applyBorder="1" applyAlignment="1">
      <alignment wrapText="1"/>
    </xf>
    <xf numFmtId="1" fontId="0" fillId="2" borderId="81" xfId="0" applyNumberFormat="1" applyFill="1" applyBorder="1" applyAlignment="1">
      <alignment wrapText="1"/>
    </xf>
    <xf numFmtId="1" fontId="0" fillId="2" borderId="81" xfId="0" applyNumberFormat="1" applyFill="1" applyBorder="1" applyAlignment="1">
      <alignment horizontal="center" vertical="center" wrapText="1"/>
    </xf>
    <xf numFmtId="1" fontId="0" fillId="2" borderId="82" xfId="0" applyNumberFormat="1" applyFill="1" applyBorder="1" applyAlignment="1">
      <alignment wrapText="1"/>
    </xf>
    <xf numFmtId="0" fontId="0" fillId="2" borderId="81" xfId="0" applyNumberFormat="1" applyFill="1" applyBorder="1" applyAlignment="1">
      <alignment wrapText="1"/>
    </xf>
    <xf numFmtId="0" fontId="0" fillId="2" borderId="82" xfId="0" applyNumberFormat="1" applyFill="1" applyBorder="1" applyAlignment="1">
      <alignment wrapText="1"/>
    </xf>
    <xf numFmtId="49" fontId="0" fillId="2" borderId="83" xfId="0" applyNumberFormat="1" applyFill="1" applyBorder="1" applyAlignment="1">
      <alignment wrapText="1"/>
    </xf>
    <xf numFmtId="49" fontId="0" fillId="2" borderId="84" xfId="0" applyNumberFormat="1" applyFill="1" applyBorder="1" applyAlignment="1">
      <alignment wrapText="1"/>
    </xf>
    <xf numFmtId="0" fontId="0" fillId="2" borderId="84" xfId="0" applyNumberFormat="1" applyFill="1" applyBorder="1" applyAlignment="1">
      <alignment wrapText="1"/>
    </xf>
    <xf numFmtId="49" fontId="0" fillId="2" borderId="84" xfId="0" applyNumberFormat="1" applyFill="1" applyBorder="1" applyAlignment="1">
      <alignment horizontal="center" vertical="center" wrapText="1"/>
    </xf>
    <xf numFmtId="0" fontId="0" fillId="2" borderId="85" xfId="0" applyNumberFormat="1" applyFill="1" applyBorder="1" applyAlignment="1">
      <alignment wrapText="1"/>
    </xf>
    <xf numFmtId="49" fontId="0" fillId="2" borderId="4" xfId="0" applyNumberFormat="1" applyFill="1" applyBorder="1" applyAlignment="1">
      <alignment wrapText="1"/>
    </xf>
    <xf numFmtId="49" fontId="0" fillId="2" borderId="1" xfId="0" applyNumberFormat="1" applyFill="1" applyBorder="1" applyAlignment="1">
      <alignment wrapText="1"/>
    </xf>
    <xf numFmtId="0" fontId="0" fillId="2" borderId="1" xfId="0" applyNumberFormat="1" applyFill="1" applyBorder="1" applyAlignment="1">
      <alignment wrapText="1"/>
    </xf>
    <xf numFmtId="49" fontId="0" fillId="2" borderId="1" xfId="0" applyNumberFormat="1" applyFill="1" applyBorder="1" applyAlignment="1">
      <alignment horizontal="center" vertical="center" wrapText="1"/>
    </xf>
    <xf numFmtId="0" fontId="0" fillId="2" borderId="2" xfId="0" applyNumberFormat="1" applyFill="1" applyBorder="1" applyAlignment="1">
      <alignment wrapText="1"/>
    </xf>
    <xf numFmtId="0" fontId="0" fillId="2" borderId="4" xfId="0" applyFill="1" applyBorder="1" applyAlignment="1">
      <alignment wrapText="1"/>
    </xf>
    <xf numFmtId="0" fontId="0" fillId="2" borderId="2" xfId="0" applyFill="1" applyBorder="1" applyAlignment="1">
      <alignment wrapText="1"/>
    </xf>
    <xf numFmtId="0" fontId="0" fillId="2" borderId="6" xfId="0" applyFill="1" applyBorder="1"/>
    <xf numFmtId="0" fontId="0" fillId="2" borderId="28" xfId="0" applyFill="1" applyBorder="1"/>
    <xf numFmtId="0" fontId="0" fillId="2" borderId="86" xfId="0" applyFill="1" applyBorder="1"/>
    <xf numFmtId="49" fontId="0" fillId="2" borderId="12" xfId="0" applyNumberFormat="1" applyFill="1" applyBorder="1"/>
    <xf numFmtId="0" fontId="29" fillId="2" borderId="12" xfId="0" applyFont="1" applyFill="1" applyBorder="1"/>
    <xf numFmtId="0" fontId="31" fillId="2" borderId="17" xfId="0" applyFont="1" applyFill="1" applyBorder="1" applyAlignment="1">
      <alignment vertical="center"/>
    </xf>
    <xf numFmtId="49" fontId="27" fillId="2" borderId="11" xfId="0" applyNumberFormat="1" applyFont="1" applyFill="1" applyBorder="1" applyAlignment="1">
      <alignment horizontal="right" vertical="center"/>
    </xf>
    <xf numFmtId="49" fontId="14" fillId="2" borderId="12" xfId="0" applyNumberFormat="1" applyFont="1" applyFill="1" applyBorder="1" applyAlignment="1">
      <alignment horizontal="left" vertical="center"/>
    </xf>
    <xf numFmtId="49" fontId="29" fillId="4" borderId="12" xfId="0" applyNumberFormat="1" applyFont="1" applyFill="1" applyBorder="1"/>
    <xf numFmtId="0" fontId="42" fillId="2" borderId="12" xfId="0" applyFont="1" applyFill="1" applyBorder="1" applyAlignment="1">
      <alignment horizontal="right"/>
    </xf>
    <xf numFmtId="0" fontId="12" fillId="2" borderId="12" xfId="0" applyFont="1" applyFill="1" applyBorder="1"/>
    <xf numFmtId="0" fontId="0" fillId="4" borderId="12" xfId="0" applyFill="1" applyBorder="1"/>
    <xf numFmtId="49" fontId="29" fillId="4" borderId="22" xfId="0" applyNumberFormat="1" applyFont="1" applyFill="1" applyBorder="1" applyAlignment="1">
      <alignment horizontal="right"/>
    </xf>
    <xf numFmtId="10" fontId="23" fillId="5" borderId="87" xfId="0" applyNumberFormat="1" applyFont="1" applyFill="1" applyBorder="1" applyAlignment="1">
      <alignment horizontal="center"/>
    </xf>
    <xf numFmtId="0" fontId="29" fillId="2" borderId="46" xfId="0" applyFont="1" applyFill="1" applyBorder="1" applyAlignment="1">
      <alignment horizontal="right"/>
    </xf>
    <xf numFmtId="0" fontId="23" fillId="2" borderId="88" xfId="0" applyFont="1" applyFill="1" applyBorder="1" applyAlignment="1">
      <alignment horizontal="center"/>
    </xf>
    <xf numFmtId="0" fontId="0" fillId="2" borderId="88" xfId="0" applyFill="1" applyBorder="1"/>
    <xf numFmtId="0" fontId="0" fillId="2" borderId="89" xfId="0" applyFill="1" applyBorder="1"/>
    <xf numFmtId="0" fontId="0" fillId="2" borderId="90" xfId="0" applyFill="1" applyBorder="1"/>
    <xf numFmtId="0" fontId="43" fillId="2" borderId="75" xfId="0" applyFont="1" applyFill="1" applyBorder="1" applyAlignment="1">
      <alignment horizontal="center"/>
    </xf>
    <xf numFmtId="0" fontId="44" fillId="4" borderId="54" xfId="0" applyNumberFormat="1" applyFont="1" applyFill="1" applyBorder="1" applyAlignment="1">
      <alignment horizontal="center"/>
    </xf>
    <xf numFmtId="0" fontId="0" fillId="2" borderId="91" xfId="0" applyFill="1" applyBorder="1"/>
    <xf numFmtId="49" fontId="12" fillId="4" borderId="54" xfId="0" applyNumberFormat="1" applyFont="1" applyFill="1" applyBorder="1" applyAlignment="1">
      <alignment horizontal="right"/>
    </xf>
    <xf numFmtId="164" fontId="0" fillId="13" borderId="54" xfId="0" applyNumberFormat="1" applyFill="1" applyBorder="1" applyAlignment="1">
      <alignment horizontal="center" vertical="center"/>
    </xf>
    <xf numFmtId="164" fontId="29" fillId="13" borderId="54" xfId="0" applyNumberFormat="1" applyFont="1" applyFill="1" applyBorder="1" applyAlignment="1">
      <alignment horizontal="center" vertical="center"/>
    </xf>
    <xf numFmtId="0" fontId="29" fillId="2" borderId="57" xfId="0" applyFont="1" applyFill="1" applyBorder="1"/>
    <xf numFmtId="164" fontId="0" fillId="2" borderId="57" xfId="0" applyNumberFormat="1" applyFill="1" applyBorder="1" applyAlignment="1">
      <alignment horizontal="center" vertical="center"/>
    </xf>
    <xf numFmtId="164" fontId="0" fillId="2" borderId="80" xfId="0" applyNumberFormat="1" applyFill="1" applyBorder="1" applyAlignment="1">
      <alignment horizontal="center" vertical="center"/>
    </xf>
    <xf numFmtId="164" fontId="0" fillId="3" borderId="54" xfId="0" applyNumberFormat="1" applyFill="1" applyBorder="1" applyAlignment="1">
      <alignment horizontal="center" vertical="center"/>
    </xf>
    <xf numFmtId="49" fontId="0" fillId="3" borderId="54" xfId="0" applyNumberFormat="1" applyFill="1" applyBorder="1" applyAlignment="1">
      <alignment horizontal="center" vertical="center"/>
    </xf>
    <xf numFmtId="0" fontId="29" fillId="2" borderId="57" xfId="0" applyFont="1" applyFill="1" applyBorder="1" applyAlignment="1">
      <alignment horizontal="right"/>
    </xf>
    <xf numFmtId="164" fontId="29" fillId="2" borderId="57" xfId="0" applyNumberFormat="1" applyFont="1" applyFill="1" applyBorder="1" applyAlignment="1">
      <alignment vertical="center"/>
    </xf>
    <xf numFmtId="10" fontId="0" fillId="2" borderId="57" xfId="0" applyNumberFormat="1" applyFill="1" applyBorder="1" applyAlignment="1">
      <alignment horizontal="center" vertical="center"/>
    </xf>
    <xf numFmtId="0" fontId="0" fillId="2" borderId="80" xfId="0" applyFill="1" applyBorder="1"/>
    <xf numFmtId="170" fontId="40" fillId="4" borderId="54" xfId="0" applyNumberFormat="1" applyFont="1" applyFill="1" applyBorder="1" applyAlignment="1">
      <alignment horizontal="center"/>
    </xf>
    <xf numFmtId="0" fontId="0" fillId="2" borderId="56" xfId="0" applyFill="1" applyBorder="1"/>
    <xf numFmtId="0" fontId="0" fillId="2" borderId="81" xfId="0" applyFill="1" applyBorder="1"/>
    <xf numFmtId="49" fontId="0" fillId="3" borderId="54" xfId="0" applyNumberFormat="1" applyFill="1" applyBorder="1"/>
    <xf numFmtId="0" fontId="40" fillId="5" borderId="54" xfId="0" applyNumberFormat="1" applyFont="1" applyFill="1" applyBorder="1" applyAlignment="1">
      <alignment horizontal="center"/>
    </xf>
    <xf numFmtId="49" fontId="0" fillId="5" borderId="54" xfId="0" applyNumberFormat="1" applyFill="1" applyBorder="1"/>
    <xf numFmtId="171" fontId="0" fillId="5" borderId="54" xfId="0" applyNumberFormat="1" applyFill="1" applyBorder="1"/>
    <xf numFmtId="170" fontId="37" fillId="5" borderId="54" xfId="0" applyNumberFormat="1" applyFont="1" applyFill="1" applyBorder="1" applyAlignment="1">
      <alignment horizontal="center"/>
    </xf>
    <xf numFmtId="170" fontId="0" fillId="5" borderId="54" xfId="0" applyNumberFormat="1" applyFill="1" applyBorder="1"/>
    <xf numFmtId="0" fontId="40" fillId="14" borderId="54" xfId="0" applyNumberFormat="1" applyFont="1" applyFill="1" applyBorder="1" applyAlignment="1">
      <alignment horizontal="center"/>
    </xf>
    <xf numFmtId="49" fontId="0" fillId="14" borderId="54" xfId="0" applyNumberFormat="1" applyFill="1" applyBorder="1"/>
    <xf numFmtId="171" fontId="0" fillId="14" borderId="54" xfId="0" applyNumberFormat="1" applyFill="1" applyBorder="1"/>
    <xf numFmtId="170" fontId="37" fillId="14" borderId="54" xfId="0" applyNumberFormat="1" applyFont="1" applyFill="1" applyBorder="1" applyAlignment="1">
      <alignment horizontal="center"/>
    </xf>
    <xf numFmtId="170" fontId="0" fillId="14" borderId="54" xfId="0" applyNumberFormat="1" applyFill="1" applyBorder="1"/>
    <xf numFmtId="0" fontId="40" fillId="12" borderId="54" xfId="0" applyNumberFormat="1" applyFont="1" applyFill="1" applyBorder="1" applyAlignment="1">
      <alignment horizontal="center"/>
    </xf>
    <xf numFmtId="49" fontId="0" fillId="12" borderId="54" xfId="0" applyNumberFormat="1" applyFill="1" applyBorder="1"/>
    <xf numFmtId="171" fontId="0" fillId="12" borderId="54" xfId="0" applyNumberFormat="1" applyFill="1" applyBorder="1"/>
    <xf numFmtId="170" fontId="37" fillId="12" borderId="54" xfId="0" applyNumberFormat="1" applyFont="1" applyFill="1" applyBorder="1" applyAlignment="1">
      <alignment horizontal="center"/>
    </xf>
    <xf numFmtId="170" fontId="0" fillId="12" borderId="54" xfId="0" applyNumberFormat="1" applyFill="1" applyBorder="1"/>
    <xf numFmtId="0" fontId="40" fillId="2" borderId="54" xfId="0" applyNumberFormat="1" applyFont="1" applyFill="1" applyBorder="1" applyAlignment="1">
      <alignment horizontal="center"/>
    </xf>
    <xf numFmtId="49" fontId="0" fillId="2" borderId="54" xfId="0" applyNumberFormat="1" applyFill="1" applyBorder="1"/>
    <xf numFmtId="171" fontId="0" fillId="2" borderId="54" xfId="0" applyNumberFormat="1" applyFill="1" applyBorder="1"/>
    <xf numFmtId="170" fontId="37" fillId="2" borderId="54" xfId="0" applyNumberFormat="1" applyFont="1" applyFill="1" applyBorder="1" applyAlignment="1">
      <alignment horizontal="center"/>
    </xf>
    <xf numFmtId="170" fontId="0" fillId="2" borderId="54" xfId="0" applyNumberFormat="1" applyFill="1" applyBorder="1"/>
    <xf numFmtId="0" fontId="37" fillId="2" borderId="54" xfId="0" applyFont="1" applyFill="1" applyBorder="1"/>
    <xf numFmtId="172" fontId="0" fillId="2" borderId="54" xfId="0" applyNumberFormat="1" applyFill="1" applyBorder="1"/>
    <xf numFmtId="0" fontId="40" fillId="2" borderId="92" xfId="0" applyFont="1" applyFill="1" applyBorder="1" applyAlignment="1">
      <alignment horizontal="center"/>
    </xf>
    <xf numFmtId="49" fontId="0" fillId="5" borderId="56" xfId="0" applyNumberFormat="1" applyFill="1" applyBorder="1"/>
    <xf numFmtId="170" fontId="0" fillId="5" borderId="61" xfId="0" applyNumberFormat="1" applyFill="1" applyBorder="1"/>
    <xf numFmtId="171" fontId="45" fillId="2" borderId="54" xfId="0" applyNumberFormat="1" applyFont="1" applyFill="1" applyBorder="1" applyAlignment="1">
      <alignment horizontal="center"/>
    </xf>
    <xf numFmtId="0" fontId="40" fillId="2" borderId="93" xfId="0" applyFont="1" applyFill="1" applyBorder="1" applyAlignment="1">
      <alignment horizontal="center"/>
    </xf>
    <xf numFmtId="49" fontId="0" fillId="15" borderId="56" xfId="0" applyNumberFormat="1" applyFill="1" applyBorder="1"/>
    <xf numFmtId="170" fontId="0" fillId="15" borderId="61" xfId="0" applyNumberFormat="1" applyFill="1" applyBorder="1"/>
    <xf numFmtId="170" fontId="0" fillId="2" borderId="65" xfId="0" applyNumberFormat="1" applyFill="1" applyBorder="1"/>
    <xf numFmtId="0" fontId="0" fillId="2" borderId="83" xfId="0" applyFill="1" applyBorder="1"/>
    <xf numFmtId="0" fontId="0" fillId="2" borderId="84" xfId="0" applyFill="1" applyBorder="1"/>
    <xf numFmtId="0" fontId="0" fillId="2" borderId="94" xfId="0" applyFill="1" applyBorder="1"/>
    <xf numFmtId="0" fontId="0" fillId="9" borderId="95" xfId="0" applyFill="1" applyBorder="1"/>
    <xf numFmtId="49" fontId="0" fillId="9" borderId="54" xfId="0" applyNumberFormat="1" applyFill="1" applyBorder="1" applyAlignment="1">
      <alignment horizontal="center"/>
    </xf>
    <xf numFmtId="49" fontId="0" fillId="9" borderId="96" xfId="0" applyNumberFormat="1" applyFill="1" applyBorder="1" applyAlignment="1">
      <alignment horizontal="center"/>
    </xf>
    <xf numFmtId="0" fontId="0" fillId="2" borderId="97" xfId="0" applyFill="1" applyBorder="1" applyAlignment="1">
      <alignment horizontal="center"/>
    </xf>
    <xf numFmtId="0" fontId="0" fillId="2" borderId="57" xfId="0" applyFill="1" applyBorder="1" applyAlignment="1">
      <alignment horizontal="center"/>
    </xf>
    <xf numFmtId="0" fontId="29" fillId="9" borderId="54" xfId="0" applyNumberFormat="1" applyFont="1" applyFill="1" applyBorder="1" applyAlignment="1">
      <alignment horizontal="center" vertical="center"/>
    </xf>
    <xf numFmtId="0" fontId="29" fillId="9" borderId="96" xfId="0" applyNumberFormat="1" applyFont="1" applyFill="1" applyBorder="1" applyAlignment="1">
      <alignment horizontal="center" vertical="center"/>
    </xf>
    <xf numFmtId="0" fontId="29" fillId="2" borderId="97" xfId="0" applyFont="1" applyFill="1" applyBorder="1" applyAlignment="1">
      <alignment horizontal="center" vertical="center"/>
    </xf>
    <xf numFmtId="0" fontId="29" fillId="2" borderId="57" xfId="0" applyFont="1" applyFill="1" applyBorder="1" applyAlignment="1">
      <alignment horizontal="center" vertical="center"/>
    </xf>
    <xf numFmtId="49" fontId="0" fillId="16" borderId="95" xfId="0" applyNumberFormat="1" applyFill="1" applyBorder="1" applyAlignment="1">
      <alignment horizontal="right" vertical="center" wrapText="1"/>
    </xf>
    <xf numFmtId="164" fontId="0" fillId="16" borderId="54" xfId="0" applyNumberFormat="1" applyFill="1" applyBorder="1" applyAlignment="1">
      <alignment vertical="center"/>
    </xf>
    <xf numFmtId="164" fontId="0" fillId="16" borderId="96" xfId="0" applyNumberFormat="1" applyFill="1" applyBorder="1" applyAlignment="1">
      <alignment vertical="center"/>
    </xf>
    <xf numFmtId="164" fontId="0" fillId="2" borderId="97" xfId="0" applyNumberFormat="1" applyFill="1" applyBorder="1"/>
    <xf numFmtId="164" fontId="0" fillId="2" borderId="57" xfId="0" applyNumberFormat="1" applyFill="1" applyBorder="1"/>
    <xf numFmtId="0" fontId="0" fillId="2" borderId="57" xfId="0" applyFill="1" applyBorder="1" applyAlignment="1">
      <alignment wrapText="1"/>
    </xf>
    <xf numFmtId="49" fontId="29" fillId="9" borderId="54" xfId="0" applyNumberFormat="1" applyFont="1" applyFill="1" applyBorder="1" applyAlignment="1">
      <alignment horizontal="right" vertical="center"/>
    </xf>
    <xf numFmtId="49" fontId="0" fillId="16" borderId="54" xfId="0" applyNumberFormat="1" applyFill="1" applyBorder="1" applyAlignment="1">
      <alignment horizontal="right" vertical="center"/>
    </xf>
    <xf numFmtId="170" fontId="0" fillId="10" borderId="54" xfId="0" applyNumberFormat="1" applyFill="1" applyBorder="1" applyAlignment="1">
      <alignment horizontal="right" vertical="center"/>
    </xf>
    <xf numFmtId="170" fontId="0" fillId="16" borderId="54" xfId="0" applyNumberFormat="1" applyFill="1" applyBorder="1" applyAlignment="1">
      <alignment horizontal="right" vertical="center"/>
    </xf>
    <xf numFmtId="49" fontId="29" fillId="9" borderId="54" xfId="0" applyNumberFormat="1" applyFont="1" applyFill="1" applyBorder="1"/>
    <xf numFmtId="49" fontId="29" fillId="9" borderId="54" xfId="0" applyNumberFormat="1" applyFont="1" applyFill="1" applyBorder="1" applyAlignment="1">
      <alignment horizontal="center" vertical="center"/>
    </xf>
    <xf numFmtId="0" fontId="29" fillId="9" borderId="54" xfId="0" applyNumberFormat="1" applyFont="1" applyFill="1" applyBorder="1" applyAlignment="1">
      <alignment horizontal="center"/>
    </xf>
    <xf numFmtId="49" fontId="29" fillId="17" borderId="54" xfId="0" applyNumberFormat="1" applyFont="1" applyFill="1" applyBorder="1"/>
    <xf numFmtId="0" fontId="29" fillId="17" borderId="54" xfId="0" applyFont="1" applyFill="1" applyBorder="1"/>
    <xf numFmtId="49" fontId="0" fillId="17" borderId="54" xfId="0" applyNumberFormat="1" applyFill="1" applyBorder="1" applyAlignment="1">
      <alignment vertical="center"/>
    </xf>
    <xf numFmtId="0" fontId="0" fillId="17" borderId="54" xfId="0" applyFill="1" applyBorder="1" applyAlignment="1">
      <alignment vertical="center"/>
    </xf>
    <xf numFmtId="170" fontId="0" fillId="17" borderId="54" xfId="0" applyNumberFormat="1" applyFill="1" applyBorder="1" applyAlignment="1">
      <alignment vertical="center"/>
    </xf>
    <xf numFmtId="49" fontId="0" fillId="2" borderId="47" xfId="0" applyNumberFormat="1" applyFill="1" applyBorder="1"/>
    <xf numFmtId="173" fontId="0" fillId="17" borderId="54" xfId="0" applyNumberFormat="1" applyFill="1" applyBorder="1" applyAlignment="1">
      <alignment horizontal="center" vertical="center"/>
    </xf>
    <xf numFmtId="173" fontId="0" fillId="2" borderId="54" xfId="0" applyNumberFormat="1" applyFill="1" applyBorder="1" applyAlignment="1">
      <alignment horizontal="center"/>
    </xf>
    <xf numFmtId="1" fontId="0" fillId="2" borderId="54" xfId="0" applyNumberFormat="1" applyFill="1" applyBorder="1" applyAlignment="1">
      <alignment horizontal="center"/>
    </xf>
    <xf numFmtId="0" fontId="0" fillId="17" borderId="54" xfId="0" applyNumberFormat="1" applyFill="1" applyBorder="1" applyAlignment="1">
      <alignment horizontal="center" vertical="center"/>
    </xf>
    <xf numFmtId="0" fontId="0" fillId="2" borderId="54" xfId="0" applyNumberFormat="1" applyFill="1" applyBorder="1" applyAlignment="1">
      <alignment horizontal="center"/>
    </xf>
    <xf numFmtId="0" fontId="0" fillId="2" borderId="54" xfId="0" applyFill="1" applyBorder="1" applyAlignment="1">
      <alignment horizontal="center"/>
    </xf>
    <xf numFmtId="49" fontId="29" fillId="17" borderId="54" xfId="0" applyNumberFormat="1" applyFont="1" applyFill="1" applyBorder="1" applyAlignment="1">
      <alignment vertical="center"/>
    </xf>
    <xf numFmtId="2" fontId="0" fillId="17" borderId="54" xfId="0" applyNumberFormat="1" applyFill="1" applyBorder="1" applyAlignment="1">
      <alignment horizontal="center" vertical="center"/>
    </xf>
    <xf numFmtId="2" fontId="0" fillId="2" borderId="54" xfId="0" applyNumberFormat="1" applyFill="1" applyBorder="1" applyAlignment="1">
      <alignment horizontal="center"/>
    </xf>
    <xf numFmtId="49" fontId="0" fillId="15" borderId="54" xfId="0" applyNumberFormat="1" applyFill="1" applyBorder="1" applyAlignment="1">
      <alignment vertical="center"/>
    </xf>
    <xf numFmtId="0" fontId="0" fillId="15" borderId="54" xfId="0" applyFill="1" applyBorder="1" applyAlignment="1">
      <alignment vertical="center"/>
    </xf>
    <xf numFmtId="0" fontId="29" fillId="15" borderId="54" xfId="0" applyFont="1" applyFill="1" applyBorder="1" applyAlignment="1">
      <alignment horizontal="center" vertical="center"/>
    </xf>
    <xf numFmtId="0" fontId="29" fillId="2" borderId="54" xfId="0" applyFont="1" applyFill="1" applyBorder="1" applyAlignment="1">
      <alignment horizontal="center"/>
    </xf>
    <xf numFmtId="164" fontId="0" fillId="15" borderId="54" xfId="0" applyNumberFormat="1" applyFill="1" applyBorder="1" applyAlignment="1">
      <alignment horizontal="center" vertical="center"/>
    </xf>
    <xf numFmtId="164" fontId="0" fillId="2" borderId="54" xfId="0" applyNumberFormat="1" applyFill="1" applyBorder="1" applyAlignment="1">
      <alignment horizontal="center"/>
    </xf>
    <xf numFmtId="3" fontId="0" fillId="2" borderId="54" xfId="0" applyNumberFormat="1" applyFill="1" applyBorder="1" applyAlignment="1">
      <alignment horizontal="center"/>
    </xf>
    <xf numFmtId="49" fontId="29" fillId="15" borderId="54" xfId="0" applyNumberFormat="1" applyFont="1" applyFill="1" applyBorder="1" applyAlignment="1">
      <alignment vertical="center"/>
    </xf>
    <xf numFmtId="2" fontId="0" fillId="15" borderId="54" xfId="0" applyNumberFormat="1" applyFill="1" applyBorder="1" applyAlignment="1">
      <alignment horizontal="center" vertical="center"/>
    </xf>
    <xf numFmtId="49" fontId="29" fillId="18" borderId="12" xfId="0" applyNumberFormat="1" applyFont="1" applyFill="1" applyBorder="1" applyAlignment="1">
      <alignment vertical="center"/>
    </xf>
    <xf numFmtId="0" fontId="29" fillId="18" borderId="12" xfId="0" applyFont="1" applyFill="1" applyBorder="1" applyAlignment="1">
      <alignment vertical="center"/>
    </xf>
    <xf numFmtId="173" fontId="29" fillId="18" borderId="12" xfId="0" applyNumberFormat="1" applyFont="1" applyFill="1" applyBorder="1" applyAlignment="1">
      <alignment horizontal="center" vertical="center"/>
    </xf>
    <xf numFmtId="49" fontId="46" fillId="2" borderId="21" xfId="0" applyNumberFormat="1" applyFont="1" applyFill="1" applyBorder="1"/>
    <xf numFmtId="0" fontId="0" fillId="2" borderId="22" xfId="0" applyFill="1" applyBorder="1"/>
    <xf numFmtId="49" fontId="0" fillId="15" borderId="98" xfId="0" applyNumberFormat="1" applyFill="1" applyBorder="1" applyAlignment="1">
      <alignment vertical="center"/>
    </xf>
    <xf numFmtId="0" fontId="0" fillId="2" borderId="99" xfId="0" applyNumberFormat="1" applyFill="1" applyBorder="1"/>
    <xf numFmtId="0" fontId="0" fillId="2" borderId="100" xfId="0" applyNumberFormat="1" applyFill="1" applyBorder="1"/>
    <xf numFmtId="0" fontId="0" fillId="2" borderId="24" xfId="0" applyFill="1" applyBorder="1" applyAlignment="1">
      <alignment vertical="center"/>
    </xf>
    <xf numFmtId="0" fontId="0" fillId="2" borderId="78" xfId="0" applyFill="1" applyBorder="1" applyAlignment="1">
      <alignment vertical="center"/>
    </xf>
    <xf numFmtId="173" fontId="36" fillId="2" borderId="24" xfId="0" applyNumberFormat="1" applyFont="1" applyFill="1" applyBorder="1" applyAlignment="1" applyProtection="1">
      <alignment horizontal="center"/>
      <protection locked="0"/>
    </xf>
    <xf numFmtId="173" fontId="36" fillId="2" borderId="25" xfId="0" applyNumberFormat="1" applyFont="1" applyFill="1" applyBorder="1" applyAlignment="1" applyProtection="1">
      <alignment horizontal="center"/>
      <protection locked="0"/>
    </xf>
    <xf numFmtId="0" fontId="0" fillId="2" borderId="6" xfId="0" applyFill="1" applyBorder="1" applyProtection="1"/>
    <xf numFmtId="0" fontId="0" fillId="2" borderId="7" xfId="0" applyFill="1" applyBorder="1" applyProtection="1"/>
    <xf numFmtId="0" fontId="0" fillId="2" borderId="9" xfId="0" applyFill="1" applyBorder="1" applyProtection="1"/>
    <xf numFmtId="0" fontId="0" fillId="0" borderId="0" xfId="0" applyNumberFormat="1" applyProtection="1"/>
    <xf numFmtId="0" fontId="0" fillId="2" borderId="11" xfId="0" applyFill="1" applyBorder="1" applyProtection="1"/>
    <xf numFmtId="49" fontId="31" fillId="2" borderId="17" xfId="0" applyNumberFormat="1" applyFont="1" applyFill="1" applyBorder="1" applyAlignment="1" applyProtection="1">
      <alignment vertical="center"/>
    </xf>
    <xf numFmtId="0" fontId="32" fillId="2" borderId="10" xfId="0" applyFont="1" applyFill="1" applyBorder="1" applyAlignment="1" applyProtection="1">
      <alignment vertical="center"/>
    </xf>
    <xf numFmtId="0" fontId="32" fillId="2" borderId="11" xfId="0" applyFont="1" applyFill="1" applyBorder="1" applyAlignment="1" applyProtection="1">
      <alignment vertical="center"/>
    </xf>
    <xf numFmtId="0" fontId="33" fillId="2" borderId="12" xfId="0" applyFont="1" applyFill="1" applyBorder="1" applyProtection="1"/>
    <xf numFmtId="0" fontId="0" fillId="2" borderId="12" xfId="0" applyFill="1" applyBorder="1" applyProtection="1"/>
    <xf numFmtId="0" fontId="0" fillId="2" borderId="17" xfId="0" applyFill="1" applyBorder="1" applyProtection="1"/>
    <xf numFmtId="0" fontId="34" fillId="2" borderId="11" xfId="0" applyFont="1" applyFill="1" applyBorder="1" applyAlignment="1" applyProtection="1">
      <alignment horizontal="center"/>
    </xf>
    <xf numFmtId="0" fontId="34" fillId="4" borderId="12" xfId="0" applyFont="1" applyFill="1" applyBorder="1" applyAlignment="1" applyProtection="1">
      <alignment horizontal="center"/>
    </xf>
    <xf numFmtId="49" fontId="35" fillId="4" borderId="12" xfId="0" applyNumberFormat="1" applyFont="1" applyFill="1" applyBorder="1" applyAlignment="1" applyProtection="1">
      <alignment horizontal="left" vertical="center"/>
    </xf>
    <xf numFmtId="0" fontId="35" fillId="4" borderId="12" xfId="0" applyNumberFormat="1" applyFont="1" applyFill="1" applyBorder="1" applyAlignment="1" applyProtection="1">
      <alignment horizontal="center"/>
    </xf>
    <xf numFmtId="0" fontId="34" fillId="2" borderId="21" xfId="0" applyFont="1" applyFill="1" applyBorder="1" applyAlignment="1" applyProtection="1">
      <alignment horizontal="center"/>
    </xf>
    <xf numFmtId="0" fontId="0" fillId="2" borderId="21" xfId="0" applyFill="1" applyBorder="1" applyProtection="1"/>
    <xf numFmtId="0" fontId="36" fillId="2" borderId="86" xfId="0" applyFont="1" applyFill="1" applyBorder="1" applyAlignment="1" applyProtection="1">
      <alignment horizontal="center"/>
    </xf>
    <xf numFmtId="49" fontId="36" fillId="5" borderId="23" xfId="0" applyNumberFormat="1" applyFont="1" applyFill="1" applyBorder="1" applyAlignment="1" applyProtection="1">
      <alignment horizontal="left"/>
    </xf>
    <xf numFmtId="0" fontId="0" fillId="2" borderId="28" xfId="0" applyFill="1" applyBorder="1" applyProtection="1"/>
    <xf numFmtId="49" fontId="36" fillId="5" borderId="28" xfId="0" applyNumberFormat="1" applyFont="1" applyFill="1" applyBorder="1" applyAlignment="1" applyProtection="1">
      <alignment horizontal="left"/>
    </xf>
    <xf numFmtId="0" fontId="34" fillId="2" borderId="86" xfId="0" applyFont="1" applyFill="1" applyBorder="1" applyAlignment="1" applyProtection="1">
      <alignment horizontal="center"/>
    </xf>
    <xf numFmtId="0" fontId="34" fillId="5" borderId="32" xfId="0" applyFont="1" applyFill="1" applyBorder="1" applyAlignment="1" applyProtection="1">
      <alignment horizontal="right"/>
    </xf>
    <xf numFmtId="49" fontId="34" fillId="5" borderId="21" xfId="0" applyNumberFormat="1" applyFont="1" applyFill="1" applyBorder="1" applyAlignment="1" applyProtection="1">
      <alignment horizontal="right"/>
    </xf>
    <xf numFmtId="167" fontId="34" fillId="5" borderId="21" xfId="0" applyNumberFormat="1" applyFont="1" applyFill="1" applyBorder="1" applyAlignment="1" applyProtection="1">
      <alignment horizontal="center"/>
    </xf>
    <xf numFmtId="167" fontId="34" fillId="5" borderId="33" xfId="0" applyNumberFormat="1" applyFont="1" applyFill="1" applyBorder="1" applyAlignment="1" applyProtection="1">
      <alignment horizontal="center"/>
    </xf>
    <xf numFmtId="0" fontId="36" fillId="2" borderId="11" xfId="0" applyFont="1" applyFill="1" applyBorder="1" applyAlignment="1" applyProtection="1">
      <alignment horizontal="center"/>
    </xf>
    <xf numFmtId="0" fontId="0" fillId="2" borderId="27" xfId="0" applyFill="1" applyBorder="1" applyProtection="1"/>
    <xf numFmtId="167" fontId="36" fillId="2" borderId="27" xfId="0" applyNumberFormat="1" applyFont="1" applyFill="1" applyBorder="1" applyAlignment="1" applyProtection="1">
      <alignment horizontal="center"/>
    </xf>
    <xf numFmtId="49" fontId="36" fillId="11" borderId="23" xfId="0" applyNumberFormat="1" applyFont="1" applyFill="1" applyBorder="1" applyAlignment="1" applyProtection="1">
      <alignment horizontal="left"/>
    </xf>
    <xf numFmtId="49" fontId="36" fillId="11" borderId="28" xfId="0" applyNumberFormat="1" applyFont="1" applyFill="1" applyBorder="1" applyAlignment="1" applyProtection="1">
      <alignment horizontal="left"/>
    </xf>
    <xf numFmtId="0" fontId="36" fillId="11" borderId="28" xfId="0" applyFont="1" applyFill="1" applyBorder="1" applyAlignment="1" applyProtection="1">
      <alignment horizontal="left"/>
    </xf>
    <xf numFmtId="0" fontId="36" fillId="11" borderId="12" xfId="0" applyFont="1" applyFill="1" applyBorder="1" applyAlignment="1" applyProtection="1">
      <alignment horizontal="left" vertical="center"/>
    </xf>
    <xf numFmtId="168" fontId="36" fillId="11" borderId="12" xfId="0" applyNumberFormat="1" applyFont="1" applyFill="1" applyBorder="1" applyAlignment="1" applyProtection="1">
      <alignment horizontal="center"/>
    </xf>
    <xf numFmtId="168" fontId="36" fillId="11" borderId="22" xfId="0" applyNumberFormat="1" applyFont="1" applyFill="1" applyBorder="1" applyAlignment="1" applyProtection="1">
      <alignment horizontal="center"/>
    </xf>
    <xf numFmtId="0" fontId="0" fillId="2" borderId="86" xfId="0" applyFill="1" applyBorder="1" applyProtection="1"/>
    <xf numFmtId="0" fontId="0" fillId="11" borderId="32" xfId="0" applyFill="1" applyBorder="1" applyProtection="1"/>
    <xf numFmtId="49" fontId="34" fillId="11" borderId="21" xfId="0" applyNumberFormat="1" applyFont="1" applyFill="1" applyBorder="1" applyAlignment="1" applyProtection="1">
      <alignment horizontal="right"/>
    </xf>
    <xf numFmtId="167" fontId="34" fillId="11" borderId="21" xfId="0" applyNumberFormat="1" applyFont="1" applyFill="1" applyBorder="1" applyAlignment="1" applyProtection="1">
      <alignment horizontal="center"/>
    </xf>
    <xf numFmtId="167" fontId="34" fillId="11" borderId="33" xfId="0" applyNumberFormat="1" applyFont="1" applyFill="1" applyBorder="1" applyAlignment="1" applyProtection="1">
      <alignment horizontal="center"/>
    </xf>
    <xf numFmtId="0" fontId="36" fillId="2" borderId="27" xfId="0" applyFont="1" applyFill="1" applyBorder="1" applyAlignment="1" applyProtection="1">
      <alignment horizontal="center"/>
    </xf>
    <xf numFmtId="49" fontId="0" fillId="12" borderId="23" xfId="0" applyNumberFormat="1" applyFill="1" applyBorder="1" applyProtection="1"/>
    <xf numFmtId="0" fontId="37" fillId="2" borderId="86" xfId="0" applyFont="1" applyFill="1" applyBorder="1" applyAlignment="1" applyProtection="1">
      <alignment horizontal="left"/>
    </xf>
    <xf numFmtId="49" fontId="0" fillId="12" borderId="28" xfId="0" applyNumberFormat="1" applyFill="1" applyBorder="1" applyProtection="1"/>
    <xf numFmtId="0" fontId="0" fillId="12" borderId="32" xfId="0" applyFill="1" applyBorder="1" applyProtection="1"/>
    <xf numFmtId="49" fontId="34" fillId="12" borderId="21" xfId="0" applyNumberFormat="1" applyFont="1" applyFill="1" applyBorder="1" applyAlignment="1" applyProtection="1">
      <alignment horizontal="right"/>
    </xf>
    <xf numFmtId="167" fontId="34" fillId="12" borderId="21" xfId="0" applyNumberFormat="1" applyFont="1" applyFill="1" applyBorder="1" applyAlignment="1" applyProtection="1">
      <alignment horizontal="center"/>
    </xf>
    <xf numFmtId="167" fontId="34" fillId="12" borderId="33" xfId="0" applyNumberFormat="1" applyFont="1" applyFill="1" applyBorder="1" applyAlignment="1" applyProtection="1">
      <alignment horizontal="center"/>
    </xf>
    <xf numFmtId="3" fontId="36" fillId="2" borderId="27" xfId="0" applyNumberFormat="1" applyFont="1" applyFill="1" applyBorder="1" applyAlignment="1" applyProtection="1">
      <alignment horizontal="center"/>
    </xf>
    <xf numFmtId="0" fontId="38" fillId="2" borderId="27" xfId="0" applyFont="1" applyFill="1" applyBorder="1" applyAlignment="1" applyProtection="1">
      <alignment horizontal="center"/>
    </xf>
    <xf numFmtId="49" fontId="36" fillId="13" borderId="23" xfId="0" applyNumberFormat="1" applyFont="1" applyFill="1" applyBorder="1" applyAlignment="1" applyProtection="1">
      <alignment horizontal="left"/>
    </xf>
    <xf numFmtId="49" fontId="36" fillId="13" borderId="28" xfId="0" applyNumberFormat="1" applyFont="1" applyFill="1" applyBorder="1" applyAlignment="1" applyProtection="1">
      <alignment horizontal="left"/>
    </xf>
    <xf numFmtId="0" fontId="34" fillId="13" borderId="32" xfId="0" applyFont="1" applyFill="1" applyBorder="1" applyProtection="1"/>
    <xf numFmtId="49" fontId="34" fillId="13" borderId="21" xfId="0" applyNumberFormat="1" applyFont="1" applyFill="1" applyBorder="1" applyAlignment="1" applyProtection="1">
      <alignment horizontal="right"/>
    </xf>
    <xf numFmtId="168" fontId="34" fillId="13" borderId="21" xfId="0" applyNumberFormat="1" applyFont="1" applyFill="1" applyBorder="1" applyAlignment="1" applyProtection="1">
      <alignment horizontal="center"/>
    </xf>
    <xf numFmtId="168" fontId="34" fillId="13" borderId="33" xfId="0" applyNumberFormat="1" applyFont="1" applyFill="1" applyBorder="1" applyAlignment="1" applyProtection="1">
      <alignment horizontal="center"/>
    </xf>
    <xf numFmtId="0" fontId="39" fillId="2" borderId="24" xfId="0" applyFont="1" applyFill="1" applyBorder="1" applyAlignment="1" applyProtection="1">
      <alignment horizontal="right"/>
    </xf>
    <xf numFmtId="3" fontId="36" fillId="2" borderId="24" xfId="0" applyNumberFormat="1" applyFont="1" applyFill="1" applyBorder="1" applyAlignment="1" applyProtection="1">
      <alignment horizontal="center"/>
    </xf>
    <xf numFmtId="0" fontId="0" fillId="2" borderId="24" xfId="0" applyFill="1" applyBorder="1" applyProtection="1"/>
    <xf numFmtId="0" fontId="40" fillId="2" borderId="11" xfId="0" applyFont="1" applyFill="1" applyBorder="1" applyAlignment="1" applyProtection="1">
      <alignment horizontal="center"/>
    </xf>
    <xf numFmtId="0" fontId="36" fillId="2" borderId="12" xfId="0" applyFont="1" applyFill="1" applyBorder="1" applyAlignment="1" applyProtection="1">
      <alignment horizontal="center"/>
    </xf>
    <xf numFmtId="3" fontId="36" fillId="2" borderId="12" xfId="0" applyNumberFormat="1" applyFont="1" applyFill="1" applyBorder="1" applyAlignment="1" applyProtection="1">
      <alignment horizontal="center"/>
    </xf>
    <xf numFmtId="0" fontId="38" fillId="2" borderId="12" xfId="0" applyFont="1" applyFill="1" applyBorder="1" applyAlignment="1" applyProtection="1">
      <alignment horizontal="center"/>
    </xf>
    <xf numFmtId="0" fontId="40" fillId="2" borderId="11" xfId="0" applyFont="1" applyFill="1" applyBorder="1" applyAlignment="1" applyProtection="1">
      <alignment horizontal="left"/>
    </xf>
    <xf numFmtId="0" fontId="39" fillId="2" borderId="12" xfId="0" applyFont="1" applyFill="1" applyBorder="1" applyAlignment="1" applyProtection="1">
      <alignment horizontal="right"/>
    </xf>
    <xf numFmtId="0" fontId="0" fillId="2" borderId="77" xfId="0" applyFill="1" applyBorder="1" applyProtection="1"/>
    <xf numFmtId="0" fontId="0" fillId="2" borderId="78" xfId="0" applyFill="1" applyBorder="1" applyProtection="1"/>
    <xf numFmtId="0" fontId="0" fillId="2" borderId="79" xfId="0" applyFill="1" applyBorder="1" applyProtection="1"/>
    <xf numFmtId="49" fontId="36" fillId="2" borderId="24" xfId="0" applyNumberFormat="1" applyFont="1" applyFill="1" applyBorder="1" applyAlignment="1" applyProtection="1">
      <alignment horizontal="left" vertical="center"/>
      <protection locked="0"/>
    </xf>
    <xf numFmtId="167" fontId="36" fillId="2" borderId="24" xfId="0" applyNumberFormat="1" applyFont="1" applyFill="1" applyBorder="1" applyAlignment="1" applyProtection="1">
      <alignment horizontal="center" wrapText="1"/>
      <protection locked="0"/>
    </xf>
    <xf numFmtId="167" fontId="36" fillId="2" borderId="24" xfId="0" applyNumberFormat="1" applyFont="1" applyFill="1" applyBorder="1" applyAlignment="1" applyProtection="1">
      <alignment horizontal="center"/>
      <protection locked="0"/>
    </xf>
    <xf numFmtId="167" fontId="36" fillId="2" borderId="25" xfId="0" applyNumberFormat="1" applyFont="1" applyFill="1" applyBorder="1" applyAlignment="1" applyProtection="1">
      <alignment horizontal="center"/>
      <protection locked="0"/>
    </xf>
    <xf numFmtId="49" fontId="36" fillId="2" borderId="12" xfId="0" applyNumberFormat="1" applyFont="1" applyFill="1" applyBorder="1" applyAlignment="1" applyProtection="1">
      <alignment horizontal="left" vertical="center"/>
      <protection locked="0"/>
    </xf>
    <xf numFmtId="167" fontId="36" fillId="2" borderId="12" xfId="0" applyNumberFormat="1" applyFont="1" applyFill="1" applyBorder="1" applyAlignment="1" applyProtection="1">
      <alignment horizontal="center"/>
      <protection locked="0"/>
    </xf>
    <xf numFmtId="4" fontId="0" fillId="0" borderId="0" xfId="0" applyNumberFormat="1" applyProtection="1">
      <protection locked="0"/>
    </xf>
    <xf numFmtId="167" fontId="36" fillId="2" borderId="22" xfId="0" applyNumberFormat="1" applyFont="1" applyFill="1" applyBorder="1" applyAlignment="1" applyProtection="1">
      <alignment horizontal="center"/>
      <protection locked="0"/>
    </xf>
    <xf numFmtId="168" fontId="36" fillId="2" borderId="24" xfId="0" applyNumberFormat="1" applyFont="1" applyFill="1" applyBorder="1" applyAlignment="1" applyProtection="1">
      <alignment horizontal="center"/>
      <protection locked="0"/>
    </xf>
    <xf numFmtId="168" fontId="36" fillId="2" borderId="25" xfId="0" applyNumberFormat="1" applyFont="1" applyFill="1" applyBorder="1" applyAlignment="1" applyProtection="1">
      <alignment horizontal="center"/>
      <protection locked="0"/>
    </xf>
    <xf numFmtId="168" fontId="36" fillId="2" borderId="12" xfId="0" applyNumberFormat="1" applyFont="1" applyFill="1" applyBorder="1" applyAlignment="1" applyProtection="1">
      <alignment horizontal="center"/>
      <protection locked="0"/>
    </xf>
    <xf numFmtId="168" fontId="36" fillId="2" borderId="22" xfId="0" applyNumberFormat="1" applyFont="1" applyFill="1" applyBorder="1" applyAlignment="1" applyProtection="1">
      <alignment horizontal="center"/>
      <protection locked="0"/>
    </xf>
    <xf numFmtId="169" fontId="36" fillId="2" borderId="12" xfId="0" applyNumberFormat="1" applyFont="1" applyFill="1" applyBorder="1" applyAlignment="1" applyProtection="1">
      <alignment horizontal="center"/>
      <protection locked="0"/>
    </xf>
    <xf numFmtId="4" fontId="53" fillId="0" borderId="0" xfId="0" applyNumberFormat="1" applyFont="1" applyProtection="1">
      <protection locked="0"/>
    </xf>
    <xf numFmtId="169" fontId="36" fillId="2" borderId="22" xfId="0" applyNumberFormat="1" applyFont="1" applyFill="1" applyBorder="1" applyAlignment="1" applyProtection="1">
      <alignment horizontal="center"/>
      <protection locked="0"/>
    </xf>
    <xf numFmtId="49" fontId="0" fillId="2" borderId="24" xfId="0" applyNumberFormat="1" applyFill="1" applyBorder="1" applyProtection="1">
      <protection locked="0"/>
    </xf>
    <xf numFmtId="49" fontId="0" fillId="2" borderId="12" xfId="0" applyNumberFormat="1" applyFill="1" applyBorder="1" applyProtection="1">
      <protection locked="0"/>
    </xf>
    <xf numFmtId="0" fontId="0" fillId="2" borderId="12" xfId="0" applyFill="1" applyBorder="1" applyProtection="1">
      <protection locked="0"/>
    </xf>
    <xf numFmtId="49" fontId="36" fillId="2" borderId="24" xfId="0" applyNumberFormat="1" applyFont="1" applyFill="1" applyBorder="1" applyAlignment="1" applyProtection="1">
      <alignment horizontal="left"/>
      <protection locked="0"/>
    </xf>
    <xf numFmtId="0" fontId="36" fillId="2" borderId="12" xfId="0" applyFont="1" applyFill="1" applyBorder="1" applyAlignment="1" applyProtection="1">
      <alignment horizontal="left"/>
      <protection locked="0"/>
    </xf>
    <xf numFmtId="49" fontId="18" fillId="2" borderId="55" xfId="0" applyNumberFormat="1" applyFont="1" applyFill="1" applyBorder="1" applyAlignment="1">
      <alignment horizontal="center" vertical="center" wrapText="1"/>
    </xf>
    <xf numFmtId="0" fontId="18" fillId="2" borderId="58" xfId="0" applyFont="1" applyFill="1" applyBorder="1" applyAlignment="1">
      <alignment horizontal="center" vertical="center" wrapText="1"/>
    </xf>
    <xf numFmtId="49" fontId="12" fillId="2" borderId="55" xfId="0" applyNumberFormat="1" applyFont="1" applyFill="1" applyBorder="1" applyAlignment="1">
      <alignment horizontal="center" vertical="center" wrapText="1"/>
    </xf>
    <xf numFmtId="0" fontId="12" fillId="2" borderId="58" xfId="0" applyFont="1" applyFill="1" applyBorder="1" applyAlignment="1">
      <alignment horizontal="center" vertical="center" wrapText="1"/>
    </xf>
    <xf numFmtId="49" fontId="16" fillId="2" borderId="55" xfId="0" applyNumberFormat="1" applyFont="1" applyFill="1" applyBorder="1" applyAlignment="1">
      <alignment horizontal="center" vertical="center" wrapText="1"/>
    </xf>
    <xf numFmtId="0" fontId="16" fillId="2" borderId="58" xfId="0" applyFont="1" applyFill="1" applyBorder="1" applyAlignment="1">
      <alignment horizontal="center" vertical="center" wrapText="1"/>
    </xf>
    <xf numFmtId="0" fontId="0" fillId="2" borderId="58" xfId="0" applyFill="1" applyBorder="1"/>
    <xf numFmtId="0" fontId="16" fillId="2" borderId="55" xfId="0" applyNumberFormat="1" applyFont="1" applyFill="1" applyBorder="1" applyAlignment="1">
      <alignment horizontal="center" vertical="center" wrapText="1"/>
    </xf>
    <xf numFmtId="49" fontId="10" fillId="8" borderId="23" xfId="0" applyNumberFormat="1" applyFont="1" applyFill="1" applyBorder="1" applyAlignment="1">
      <alignment horizontal="left" vertical="center" wrapText="1"/>
    </xf>
    <xf numFmtId="0" fontId="10" fillId="8" borderId="24" xfId="0" applyFont="1" applyFill="1" applyBorder="1" applyAlignment="1">
      <alignment horizontal="left" vertical="center" wrapText="1"/>
    </xf>
    <xf numFmtId="0" fontId="10" fillId="8" borderId="25" xfId="0" applyFont="1" applyFill="1" applyBorder="1" applyAlignment="1">
      <alignment horizontal="left" vertical="center" wrapText="1"/>
    </xf>
    <xf numFmtId="0" fontId="10" fillId="8" borderId="28" xfId="0" applyFont="1" applyFill="1" applyBorder="1" applyAlignment="1">
      <alignment horizontal="left" vertical="center" wrapText="1"/>
    </xf>
    <xf numFmtId="0" fontId="10" fillId="8" borderId="12"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32" xfId="0" applyFont="1" applyFill="1" applyBorder="1" applyAlignment="1">
      <alignment horizontal="left" vertical="center" wrapText="1"/>
    </xf>
    <xf numFmtId="0" fontId="10" fillId="8" borderId="21" xfId="0" applyFont="1" applyFill="1" applyBorder="1" applyAlignment="1">
      <alignment horizontal="left" vertical="center" wrapText="1"/>
    </xf>
    <xf numFmtId="0" fontId="10" fillId="8" borderId="33" xfId="0"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0" fontId="9" fillId="2" borderId="27" xfId="0" applyFont="1" applyFill="1" applyBorder="1" applyAlignment="1">
      <alignment horizontal="left" vertical="center" wrapText="1"/>
    </xf>
    <xf numFmtId="0" fontId="10" fillId="8" borderId="40" xfId="0" applyFont="1" applyFill="1" applyBorder="1" applyAlignment="1">
      <alignment horizontal="left" vertical="center" wrapText="1"/>
    </xf>
    <xf numFmtId="49" fontId="10" fillId="8" borderId="28" xfId="0" applyNumberFormat="1" applyFont="1" applyFill="1" applyBorder="1" applyAlignment="1">
      <alignment horizontal="left" vertical="center" wrapText="1"/>
    </xf>
    <xf numFmtId="0" fontId="10" fillId="8" borderId="18" xfId="0" applyFont="1" applyFill="1" applyBorder="1" applyAlignment="1">
      <alignment horizontal="left" vertical="center" wrapText="1"/>
    </xf>
    <xf numFmtId="49" fontId="10" fillId="8" borderId="32" xfId="0" applyNumberFormat="1" applyFont="1" applyFill="1" applyBorder="1" applyAlignment="1">
      <alignment horizontal="left" vertical="center" wrapText="1"/>
    </xf>
    <xf numFmtId="0" fontId="10" fillId="8" borderId="43" xfId="0" applyFont="1" applyFill="1" applyBorder="1" applyAlignment="1">
      <alignment horizontal="left" vertical="center" wrapText="1"/>
    </xf>
    <xf numFmtId="49" fontId="10" fillId="8" borderId="23" xfId="0" applyNumberFormat="1" applyFont="1" applyFill="1" applyBorder="1" applyAlignment="1">
      <alignment horizontal="left" wrapText="1"/>
    </xf>
    <xf numFmtId="0" fontId="10" fillId="8" borderId="24" xfId="0" applyFont="1" applyFill="1" applyBorder="1" applyAlignment="1">
      <alignment horizontal="left" wrapText="1"/>
    </xf>
    <xf numFmtId="49" fontId="10" fillId="8" borderId="32" xfId="0" applyNumberFormat="1" applyFont="1" applyFill="1" applyBorder="1" applyAlignment="1">
      <alignment horizontal="left" wrapText="1"/>
    </xf>
    <xf numFmtId="0" fontId="10" fillId="8" borderId="21" xfId="0" applyFont="1" applyFill="1" applyBorder="1" applyAlignment="1">
      <alignment horizontal="left" wrapText="1"/>
    </xf>
    <xf numFmtId="49" fontId="10" fillId="5" borderId="29" xfId="0" applyNumberFormat="1" applyFont="1" applyFill="1" applyBorder="1" applyAlignment="1">
      <alignment horizontal="center" vertical="center" wrapText="1"/>
    </xf>
    <xf numFmtId="0" fontId="10" fillId="5" borderId="45" xfId="0" applyFont="1" applyFill="1" applyBorder="1" applyAlignment="1">
      <alignment horizontal="center" vertical="center" wrapText="1"/>
    </xf>
    <xf numFmtId="49" fontId="12" fillId="5" borderId="54" xfId="0" applyNumberFormat="1" applyFont="1" applyFill="1" applyBorder="1" applyAlignment="1">
      <alignment horizontal="center" vertical="center" wrapText="1"/>
    </xf>
    <xf numFmtId="0" fontId="12" fillId="5" borderId="54" xfId="0" applyFont="1" applyFill="1" applyBorder="1" applyAlignment="1">
      <alignment horizontal="center" vertical="center" wrapText="1"/>
    </xf>
    <xf numFmtId="49" fontId="12" fillId="5" borderId="55" xfId="0" applyNumberFormat="1" applyFont="1" applyFill="1" applyBorder="1" applyAlignment="1">
      <alignment horizontal="center" vertical="center" wrapText="1"/>
    </xf>
    <xf numFmtId="0" fontId="12" fillId="5" borderId="58" xfId="0" applyFont="1" applyFill="1" applyBorder="1" applyAlignment="1">
      <alignment horizontal="center" vertical="center" wrapText="1"/>
    </xf>
    <xf numFmtId="49" fontId="16" fillId="5" borderId="55" xfId="0" applyNumberFormat="1" applyFont="1" applyFill="1" applyBorder="1" applyAlignment="1">
      <alignment horizontal="center" vertical="center" wrapText="1"/>
    </xf>
    <xf numFmtId="0" fontId="16" fillId="5" borderId="58" xfId="0" applyFont="1" applyFill="1" applyBorder="1" applyAlignment="1">
      <alignment horizontal="center" vertical="center" wrapText="1"/>
    </xf>
    <xf numFmtId="49" fontId="52" fillId="2" borderId="55" xfId="0" applyNumberFormat="1" applyFont="1" applyFill="1" applyBorder="1" applyAlignment="1">
      <alignment horizontal="center" vertical="center" wrapText="1"/>
    </xf>
    <xf numFmtId="0" fontId="52" fillId="2" borderId="58" xfId="0" applyFont="1" applyFill="1" applyBorder="1" applyAlignment="1">
      <alignment horizontal="center" vertical="center" wrapText="1"/>
    </xf>
    <xf numFmtId="49" fontId="19" fillId="2" borderId="55" xfId="0" applyNumberFormat="1" applyFont="1" applyFill="1" applyBorder="1" applyAlignment="1">
      <alignment horizontal="center" vertical="center" wrapText="1"/>
    </xf>
    <xf numFmtId="0" fontId="18" fillId="2" borderId="55"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2" fillId="2" borderId="55" xfId="0" applyFont="1" applyFill="1" applyBorder="1" applyAlignment="1">
      <alignment horizontal="center" vertical="center" wrapText="1"/>
    </xf>
    <xf numFmtId="49" fontId="20" fillId="2" borderId="55" xfId="0" applyNumberFormat="1" applyFont="1" applyFill="1" applyBorder="1" applyAlignment="1">
      <alignment horizontal="center" vertical="center" wrapText="1"/>
    </xf>
    <xf numFmtId="0" fontId="20" fillId="2" borderId="58" xfId="0" applyFont="1" applyFill="1" applyBorder="1" applyAlignment="1">
      <alignment horizontal="center" vertical="center" wrapText="1"/>
    </xf>
    <xf numFmtId="49" fontId="48" fillId="2" borderId="55" xfId="0" applyNumberFormat="1" applyFont="1" applyFill="1" applyBorder="1" applyAlignment="1">
      <alignment horizontal="center" vertical="center" wrapText="1"/>
    </xf>
    <xf numFmtId="0" fontId="21" fillId="2" borderId="58" xfId="0" applyFont="1" applyFill="1" applyBorder="1" applyAlignment="1">
      <alignment horizontal="center" vertical="center" wrapText="1"/>
    </xf>
    <xf numFmtId="0" fontId="19" fillId="2" borderId="58" xfId="0" applyFont="1" applyFill="1" applyBorder="1" applyAlignment="1">
      <alignment horizontal="center" vertical="center" wrapText="1"/>
    </xf>
    <xf numFmtId="49" fontId="23" fillId="2" borderId="55" xfId="0" applyNumberFormat="1" applyFont="1" applyFill="1" applyBorder="1" applyAlignment="1">
      <alignment horizontal="center" vertical="center" wrapText="1"/>
    </xf>
    <xf numFmtId="0" fontId="23" fillId="2" borderId="58" xfId="0" applyFont="1" applyFill="1" applyBorder="1" applyAlignment="1">
      <alignment horizontal="center" vertical="center" wrapText="1"/>
    </xf>
    <xf numFmtId="49" fontId="24" fillId="2" borderId="55" xfId="0" applyNumberFormat="1" applyFont="1" applyFill="1" applyBorder="1" applyAlignment="1">
      <alignment horizontal="center" vertical="center" wrapText="1"/>
    </xf>
    <xf numFmtId="0" fontId="24" fillId="2" borderId="58" xfId="0" applyFont="1" applyFill="1" applyBorder="1" applyAlignment="1">
      <alignment horizontal="center" vertical="center" wrapText="1"/>
    </xf>
    <xf numFmtId="49" fontId="50" fillId="2" borderId="55" xfId="0" applyNumberFormat="1" applyFont="1" applyFill="1" applyBorder="1" applyAlignment="1">
      <alignment horizontal="center" vertical="center" wrapText="1"/>
    </xf>
    <xf numFmtId="49" fontId="49" fillId="2" borderId="55" xfId="0" applyNumberFormat="1" applyFont="1" applyFill="1" applyBorder="1" applyAlignment="1">
      <alignment horizontal="center" vertical="center" wrapText="1"/>
    </xf>
    <xf numFmtId="0" fontId="50" fillId="2" borderId="55" xfId="0" applyFont="1" applyFill="1" applyBorder="1" applyAlignment="1">
      <alignment horizontal="center" vertical="center" wrapText="1"/>
    </xf>
    <xf numFmtId="0" fontId="49" fillId="2" borderId="55" xfId="0" applyFont="1" applyFill="1" applyBorder="1" applyAlignment="1">
      <alignment horizontal="center" vertical="center" wrapText="1"/>
    </xf>
    <xf numFmtId="0" fontId="16" fillId="10" borderId="55" xfId="0" applyNumberFormat="1" applyFont="1" applyFill="1" applyBorder="1" applyAlignment="1">
      <alignment horizontal="center" vertical="center" wrapText="1"/>
    </xf>
    <xf numFmtId="0" fontId="16" fillId="10" borderId="58" xfId="0" applyFont="1" applyFill="1" applyBorder="1" applyAlignment="1">
      <alignment horizontal="center" vertical="center" wrapText="1"/>
    </xf>
    <xf numFmtId="49" fontId="47" fillId="2" borderId="55" xfId="0" applyNumberFormat="1" applyFont="1" applyFill="1" applyBorder="1" applyAlignment="1">
      <alignment horizontal="center" vertical="center" wrapText="1"/>
    </xf>
    <xf numFmtId="0" fontId="21" fillId="2" borderId="55" xfId="0" applyFont="1" applyFill="1" applyBorder="1" applyAlignment="1">
      <alignment horizontal="center" vertical="center" wrapText="1"/>
    </xf>
    <xf numFmtId="0" fontId="19" fillId="2" borderId="55" xfId="0" applyFont="1" applyFill="1" applyBorder="1" applyAlignment="1">
      <alignment horizontal="center" vertical="center" wrapText="1"/>
    </xf>
    <xf numFmtId="49" fontId="25" fillId="4" borderId="65" xfId="0" applyNumberFormat="1" applyFont="1" applyFill="1" applyBorder="1" applyAlignment="1">
      <alignment horizontal="left" vertical="center"/>
    </xf>
    <xf numFmtId="0" fontId="25" fillId="4" borderId="65" xfId="0" applyFont="1" applyFill="1" applyBorder="1" applyAlignment="1">
      <alignment horizontal="left" vertical="center"/>
    </xf>
    <xf numFmtId="0" fontId="25" fillId="4" borderId="73" xfId="0" applyFont="1" applyFill="1" applyBorder="1" applyAlignment="1">
      <alignment horizontal="left" vertical="center"/>
    </xf>
    <xf numFmtId="49" fontId="1" fillId="4" borderId="46" xfId="0" applyNumberFormat="1" applyFont="1" applyFill="1" applyBorder="1" applyAlignment="1">
      <alignment horizontal="left" vertical="center"/>
    </xf>
    <xf numFmtId="0" fontId="1" fillId="4" borderId="46" xfId="0" applyFont="1" applyFill="1" applyBorder="1" applyAlignment="1">
      <alignment horizontal="left" vertical="center"/>
    </xf>
    <xf numFmtId="0" fontId="1" fillId="4" borderId="75" xfId="0" applyFont="1" applyFill="1" applyBorder="1" applyAlignment="1">
      <alignment horizontal="left" vertical="center"/>
    </xf>
    <xf numFmtId="0" fontId="37" fillId="3" borderId="56" xfId="0" applyFont="1" applyFill="1" applyBorder="1" applyAlignment="1">
      <alignment horizontal="center"/>
    </xf>
    <xf numFmtId="0" fontId="37" fillId="3" borderId="61" xfId="0" applyFont="1" applyFill="1" applyBorder="1" applyAlignment="1">
      <alignment horizontal="center"/>
    </xf>
    <xf numFmtId="0" fontId="40" fillId="3" borderId="56" xfId="0" applyFont="1" applyFill="1" applyBorder="1" applyAlignment="1">
      <alignment horizontal="center"/>
    </xf>
    <xf numFmtId="0" fontId="40" fillId="3" borderId="57" xfId="0" applyFont="1" applyFill="1" applyBorder="1" applyAlignment="1">
      <alignment horizontal="center"/>
    </xf>
    <xf numFmtId="0" fontId="40" fillId="3" borderId="61" xfId="0" applyFont="1" applyFill="1" applyBorder="1" applyAlignment="1">
      <alignment horizontal="center"/>
    </xf>
    <xf numFmtId="49" fontId="0" fillId="4" borderId="54" xfId="0" applyNumberFormat="1" applyFill="1" applyBorder="1" applyAlignment="1">
      <alignment horizontal="right"/>
    </xf>
    <xf numFmtId="0" fontId="0" fillId="4" borderId="54" xfId="0" applyFill="1" applyBorder="1" applyAlignment="1">
      <alignment horizontal="right"/>
    </xf>
    <xf numFmtId="49" fontId="40" fillId="4" borderId="56" xfId="0" applyNumberFormat="1" applyFont="1" applyFill="1" applyBorder="1" applyAlignment="1">
      <alignment horizontal="right"/>
    </xf>
    <xf numFmtId="0" fontId="40" fillId="4" borderId="57" xfId="0" applyFont="1" applyFill="1" applyBorder="1" applyAlignment="1">
      <alignment horizontal="right"/>
    </xf>
    <xf numFmtId="0" fontId="40" fillId="4" borderId="61" xfId="0" applyFont="1" applyFill="1" applyBorder="1" applyAlignment="1">
      <alignment horizontal="right"/>
    </xf>
  </cellXfs>
  <cellStyles count="1">
    <cellStyle name="Standard" xfId="0" builtinId="0"/>
  </cellStyles>
  <dxfs count="23">
    <dxf>
      <fill>
        <patternFill patternType="solid">
          <fgColor indexed="18"/>
          <bgColor indexed="27"/>
        </patternFill>
      </fill>
    </dxf>
    <dxf>
      <fill>
        <patternFill patternType="solid">
          <fgColor indexed="18"/>
          <bgColor indexed="23"/>
        </patternFill>
      </fill>
    </dxf>
    <dxf>
      <fill>
        <patternFill patternType="solid">
          <fgColor indexed="18"/>
          <bgColor indexed="24"/>
        </patternFill>
      </fill>
    </dxf>
    <dxf>
      <fill>
        <patternFill patternType="solid">
          <fgColor indexed="18"/>
          <bgColor indexed="23"/>
        </patternFill>
      </fill>
    </dxf>
    <dxf>
      <font>
        <color rgb="FF006100"/>
      </font>
      <fill>
        <patternFill patternType="solid">
          <fgColor indexed="18"/>
          <bgColor indexed="21"/>
        </patternFill>
      </fill>
    </dxf>
    <dxf>
      <fill>
        <patternFill patternType="solid">
          <fgColor indexed="18"/>
          <bgColor indexed="14"/>
        </patternFill>
      </fill>
    </dxf>
    <dxf>
      <fill>
        <patternFill patternType="solid">
          <fgColor indexed="18"/>
          <bgColor indexed="14"/>
        </patternFill>
      </fill>
    </dxf>
    <dxf>
      <fill>
        <patternFill patternType="solid">
          <fgColor indexed="18"/>
          <bgColor indexed="26"/>
        </patternFill>
      </fill>
    </dxf>
    <dxf>
      <font>
        <color rgb="FF000000"/>
      </font>
      <fill>
        <patternFill patternType="solid">
          <fgColor indexed="18"/>
          <bgColor indexed="26"/>
        </patternFill>
      </fill>
    </dxf>
    <dxf>
      <fill>
        <patternFill patternType="solid">
          <fgColor indexed="18"/>
          <bgColor indexed="14"/>
        </patternFill>
      </fill>
    </dxf>
    <dxf>
      <fill>
        <patternFill patternType="solid">
          <fgColor indexed="18"/>
          <bgColor indexed="23"/>
        </patternFill>
      </fill>
    </dxf>
    <dxf>
      <font>
        <color rgb="FF006100"/>
      </font>
      <fill>
        <patternFill patternType="solid">
          <fgColor indexed="18"/>
          <bgColor indexed="21"/>
        </patternFill>
      </fill>
    </dxf>
    <dxf>
      <font>
        <color rgb="FF9C0006"/>
      </font>
      <fill>
        <patternFill patternType="solid">
          <fgColor indexed="18"/>
          <bgColor indexed="19"/>
        </patternFill>
      </fill>
    </dxf>
    <dxf>
      <fill>
        <patternFill patternType="solid">
          <fgColor indexed="18"/>
          <bgColor indexed="27"/>
        </patternFill>
      </fill>
    </dxf>
    <dxf>
      <fill>
        <patternFill patternType="solid">
          <fgColor indexed="18"/>
          <bgColor indexed="23"/>
        </patternFill>
      </fill>
    </dxf>
    <dxf>
      <fill>
        <patternFill patternType="solid">
          <fgColor indexed="18"/>
          <bgColor indexed="24"/>
        </patternFill>
      </fill>
    </dxf>
    <dxf>
      <fill>
        <patternFill patternType="solid">
          <fgColor indexed="18"/>
          <bgColor indexed="23"/>
        </patternFill>
      </fill>
    </dxf>
    <dxf>
      <font>
        <color rgb="FF006100"/>
      </font>
      <fill>
        <patternFill patternType="solid">
          <fgColor indexed="18"/>
          <bgColor indexed="21"/>
        </patternFill>
      </fill>
    </dxf>
    <dxf>
      <fill>
        <patternFill patternType="solid">
          <fgColor indexed="18"/>
          <bgColor indexed="25"/>
        </patternFill>
      </fill>
    </dxf>
    <dxf>
      <fill>
        <patternFill patternType="solid">
          <fgColor indexed="18"/>
          <bgColor indexed="25"/>
        </patternFill>
      </fill>
    </dxf>
    <dxf>
      <fill>
        <patternFill patternType="solid">
          <fgColor indexed="18"/>
          <bgColor indexed="26"/>
        </patternFill>
      </fill>
    </dxf>
    <dxf>
      <font>
        <color rgb="FF000000"/>
      </font>
      <fill>
        <patternFill patternType="solid">
          <fgColor indexed="18"/>
          <bgColor indexed="26"/>
        </patternFill>
      </fill>
    </dxf>
    <dxf>
      <fill>
        <patternFill patternType="solid">
          <fgColor indexed="18"/>
          <bgColor indexed="25"/>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C0C0C0"/>
      <rgbColor rgb="FF99CC00"/>
      <rgbColor rgb="FFFFFF99"/>
      <rgbColor rgb="FFFF0000"/>
      <rgbColor rgb="FFF79646"/>
      <rgbColor rgb="FFFEF2E8"/>
      <rgbColor rgb="FFF2F2F2"/>
      <rgbColor rgb="00000000"/>
      <rgbColor rgb="FFFFC7CE"/>
      <rgbColor rgb="FF9C0006"/>
      <rgbColor rgb="FFC6EFCE"/>
      <rgbColor rgb="FF006100"/>
      <rgbColor rgb="FFD8D8D8"/>
      <rgbColor rgb="FFBFBFBF"/>
      <rgbColor rgb="FFFF7C80"/>
      <rgbColor rgb="FF92D050"/>
      <rgbColor rgb="FFFFFF66"/>
      <rgbColor rgb="FF388194"/>
      <rgbColor rgb="FF4BACC6"/>
      <rgbColor rgb="FFFFFF00"/>
      <rgbColor rgb="FFFFCC99"/>
      <rgbColor rgb="FFCCFFCC"/>
      <rgbColor rgb="FFFF9900"/>
      <rgbColor rgb="FF7F7F7F"/>
      <rgbColor rgb="FFFFC000"/>
      <rgbColor rgb="FFDDFF7D"/>
      <rgbColor rgb="FF808080"/>
      <rgbColor rgb="FFC00000"/>
      <rgbColor rgb="FFFF6600"/>
      <rgbColor rgb="FFD6E3BC"/>
      <rgbColor rgb="FFA6A6A6"/>
      <rgbColor rgb="FFFBD4B4"/>
      <rgbColor rgb="FFA5A5A5"/>
      <rgbColor rgb="FF87878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800" b="1" i="0" u="none" strike="noStrike">
                <a:solidFill>
                  <a:srgbClr val="000000"/>
                </a:solidFill>
                <a:latin typeface="Arial"/>
              </a:defRPr>
            </a:pPr>
            <a:r>
              <a:rPr lang="de-DE" sz="1800" b="1" i="0" u="none" strike="noStrike">
                <a:solidFill>
                  <a:srgbClr val="000000"/>
                </a:solidFill>
                <a:latin typeface="Arial"/>
              </a:rPr>
              <a:t>Elisabeth-Lange-Schule</a:t>
            </a:r>
          </a:p>
        </c:rich>
      </c:tx>
      <c:layout>
        <c:manualLayout>
          <c:xMode val="edge"/>
          <c:yMode val="edge"/>
          <c:x val="0.29851299999999997"/>
          <c:y val="0"/>
          <c:w val="0.384019"/>
          <c:h val="0.12709300000000001"/>
        </c:manualLayout>
      </c:layout>
      <c:overlay val="1"/>
      <c:spPr>
        <a:noFill/>
        <a:effectLst/>
      </c:spPr>
    </c:title>
    <c:autoTitleDeleted val="0"/>
    <c:plotArea>
      <c:layout>
        <c:manualLayout>
          <c:layoutTarget val="inner"/>
          <c:xMode val="edge"/>
          <c:yMode val="edge"/>
          <c:x val="0.16398699999999999"/>
          <c:y val="0.12709300000000001"/>
          <c:w val="0.814801"/>
          <c:h val="0.69329600000000002"/>
        </c:manualLayout>
      </c:layout>
      <c:barChart>
        <c:barDir val="col"/>
        <c:grouping val="clustered"/>
        <c:varyColors val="0"/>
        <c:ser>
          <c:idx val="0"/>
          <c:order val="0"/>
          <c:tx>
            <c:strRef>
              <c:f>'CO2-Schulbilanz'!$B$15</c:f>
              <c:strCache>
                <c:ptCount val="1"/>
                <c:pt idx="0">
                  <c:v>Summe CO2-Emissionen:</c:v>
                </c:pt>
              </c:strCache>
            </c:strRef>
          </c:tx>
          <c:spPr>
            <a:gradFill flip="none" rotWithShape="1">
              <a:gsLst>
                <a:gs pos="0">
                  <a:srgbClr val="000000"/>
                </a:gs>
                <a:gs pos="100000">
                  <a:srgbClr val="C0C0C0"/>
                </a:gs>
              </a:gsLst>
              <a:lin ang="5400000" scaled="0"/>
            </a:gradFill>
            <a:ln w="12700" cap="flat">
              <a:solidFill>
                <a:srgbClr val="000000"/>
              </a:solidFill>
              <a:prstDash val="solid"/>
              <a:round/>
            </a:ln>
            <a:effectLst/>
          </c:spPr>
          <c:invertIfNegative val="0"/>
          <c:cat>
            <c:numRef>
              <c:f>'CO2-Schulbilanz'!$E$6:$R$6</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'CO2-Schulbilanz'!$E$8:$R$8</c:f>
              <c:numCache>
                <c:formatCode>#,###" kg"</c:formatCode>
                <c:ptCount val="14"/>
                <c:pt idx="0">
                  <c:v>247996.35800000004</c:v>
                </c:pt>
                <c:pt idx="1">
                  <c:v>225744.41399999999</c:v>
                </c:pt>
                <c:pt idx="2">
                  <c:v>214582.74400000001</c:v>
                </c:pt>
                <c:pt idx="3">
                  <c:v>226439.85784000001</c:v>
                </c:pt>
                <c:pt idx="4">
                  <c:v>225466.16550999999</c:v>
                </c:pt>
                <c:pt idx="5">
                  <c:v>247359.54147</c:v>
                </c:pt>
                <c:pt idx="6">
                  <c:v>263621.16281999997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FF9-4169-A113-C515FD9D6FAC}"/>
            </c:ext>
          </c:extLst>
        </c:ser>
        <c:dLbls>
          <c:showLegendKey val="0"/>
          <c:showVal val="0"/>
          <c:showCatName val="0"/>
          <c:showSerName val="0"/>
          <c:showPercent val="0"/>
          <c:showBubbleSize val="0"/>
        </c:dLbls>
        <c:gapWidth val="150"/>
        <c:axId val="2094734552"/>
        <c:axId val="2094734553"/>
      </c:barChart>
      <c:lineChart>
        <c:grouping val="standard"/>
        <c:varyColors val="0"/>
        <c:ser>
          <c:idx val="1"/>
          <c:order val="1"/>
          <c:tx>
            <c:strRef>
              <c:f>'CO2-Schulbilanz'!$D$7</c:f>
              <c:strCache>
                <c:ptCount val="1"/>
                <c:pt idx="0">
                  <c:v>Emissions-Ziel</c:v>
                </c:pt>
              </c:strCache>
            </c:strRef>
          </c:tx>
          <c:spPr>
            <a:ln w="25400" cap="flat">
              <a:solidFill>
                <a:srgbClr val="C00000"/>
              </a:solidFill>
              <a:prstDash val="solid"/>
              <a:miter lim="800000"/>
            </a:ln>
            <a:effectLst/>
          </c:spPr>
          <c:marker>
            <c:symbol val="triangle"/>
            <c:size val="2"/>
            <c:spPr>
              <a:solidFill>
                <a:srgbClr val="C00000"/>
              </a:solidFill>
              <a:ln w="9525" cap="flat">
                <a:solidFill>
                  <a:srgbClr val="FF6600"/>
                </a:solidFill>
                <a:prstDash val="solid"/>
                <a:round/>
              </a:ln>
              <a:effectLst/>
            </c:spPr>
          </c:marker>
          <c:cat>
            <c:numRef>
              <c:f>'CO2-Schulbilanz'!$E$6:$R$6</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'CO2-Schulbilanz'!$E$7:$R$7</c:f>
              <c:numCache>
                <c:formatCode>#,###" kg"</c:formatCode>
                <c:ptCount val="14"/>
                <c:pt idx="0">
                  <c:v>247996.35800000004</c:v>
                </c:pt>
                <c:pt idx="1">
                  <c:v>239913.13328575966</c:v>
                </c:pt>
                <c:pt idx="2">
                  <c:v>232093.37422201445</c:v>
                </c:pt>
                <c:pt idx="3">
                  <c:v>224528.4933759706</c:v>
                </c:pt>
                <c:pt idx="4">
                  <c:v>217210.18321470686</c:v>
                </c:pt>
                <c:pt idx="5">
                  <c:v>210130.40698208252</c:v>
                </c:pt>
                <c:pt idx="6">
                  <c:v>203281.38987300481</c:v>
                </c:pt>
                <c:pt idx="7">
                  <c:v>196655.61049536327</c:v>
                </c:pt>
                <c:pt idx="8">
                  <c:v>190245.79261025487</c:v>
                </c:pt>
                <c:pt idx="9">
                  <c:v>184044.89714142922</c:v>
                </c:pt>
                <c:pt idx="10">
                  <c:v>178046.11444517918</c:v>
                </c:pt>
                <c:pt idx="11">
                  <c:v>172242.85683218736</c:v>
                </c:pt>
                <c:pt idx="12">
                  <c:v>166628.75133311667</c:v>
                </c:pt>
                <c:pt idx="13">
                  <c:v>161197.63270000005</c:v>
                </c:pt>
              </c:numCache>
            </c:numRef>
          </c:val>
          <c:smooth val="0"/>
          <c:extLst>
            <c:ext xmlns:c16="http://schemas.microsoft.com/office/drawing/2014/chart" uri="{C3380CC4-5D6E-409C-BE32-E72D297353CC}">
              <c16:uniqueId val="{00000001-7FF9-4169-A113-C515FD9D6FAC}"/>
            </c:ext>
          </c:extLst>
        </c:ser>
        <c:dLbls>
          <c:showLegendKey val="0"/>
          <c:showVal val="0"/>
          <c:showCatName val="0"/>
          <c:showSerName val="0"/>
          <c:showPercent val="0"/>
          <c:showBubbleSize val="0"/>
        </c:dLbls>
        <c:marker val="1"/>
        <c:smooth val="0"/>
        <c:axId val="2094734552"/>
        <c:axId val="2094734553"/>
      </c:lineChart>
      <c:catAx>
        <c:axId val="2094734552"/>
        <c:scaling>
          <c:orientation val="minMax"/>
        </c:scaling>
        <c:delete val="0"/>
        <c:axPos val="b"/>
        <c:numFmt formatCode="General" sourceLinked="1"/>
        <c:majorTickMark val="out"/>
        <c:minorTickMark val="none"/>
        <c:tickLblPos val="low"/>
        <c:spPr>
          <a:ln w="12700" cap="flat">
            <a:solidFill>
              <a:srgbClr val="808080"/>
            </a:solidFill>
            <a:prstDash val="solid"/>
            <a:round/>
          </a:ln>
        </c:spPr>
        <c:txPr>
          <a:bodyPr rot="-18720000"/>
          <a:lstStyle/>
          <a:p>
            <a:pPr>
              <a:defRPr sz="1200" b="0" i="0" u="none" strike="noStrike">
                <a:solidFill>
                  <a:srgbClr val="000000"/>
                </a:solidFill>
                <a:latin typeface="Arial Narrow"/>
              </a:defRPr>
            </a:pPr>
            <a:endParaRPr lang="de-DE"/>
          </a:p>
        </c:txPr>
        <c:crossAx val="2094734553"/>
        <c:crosses val="autoZero"/>
        <c:auto val="1"/>
        <c:lblAlgn val="ctr"/>
        <c:lblOffset val="100"/>
        <c:noMultiLvlLbl val="1"/>
      </c:catAx>
      <c:valAx>
        <c:axId val="2094734553"/>
        <c:scaling>
          <c:orientation val="minMax"/>
        </c:scaling>
        <c:delete val="0"/>
        <c:axPos val="l"/>
        <c:majorGridlines>
          <c:spPr>
            <a:ln w="12700" cap="flat">
              <a:solidFill>
                <a:srgbClr val="808080"/>
              </a:solidFill>
              <a:prstDash val="solid"/>
              <a:round/>
            </a:ln>
          </c:spPr>
        </c:majorGridlines>
        <c:title>
          <c:tx>
            <c:rich>
              <a:bodyPr rot="-5400000"/>
              <a:lstStyle/>
              <a:p>
                <a:pPr>
                  <a:defRPr sz="1400" b="1" i="0" u="none" strike="noStrike">
                    <a:solidFill>
                      <a:srgbClr val="000000"/>
                    </a:solidFill>
                    <a:latin typeface="Arial"/>
                  </a:defRPr>
                </a:pPr>
                <a:r>
                  <a:rPr lang="de-DE" sz="1400" b="1" i="0" u="none" strike="noStrike">
                    <a:solidFill>
                      <a:srgbClr val="000000"/>
                    </a:solidFill>
                    <a:latin typeface="Arial"/>
                  </a:rPr>
                  <a:t>CO2-Emission (kg)</a:t>
                </a:r>
              </a:p>
            </c:rich>
          </c:tx>
          <c:overlay val="1"/>
        </c:title>
        <c:numFmt formatCode="#,###&quot; kg&quot;" sourceLinked="1"/>
        <c:majorTickMark val="out"/>
        <c:minorTickMark val="none"/>
        <c:tickLblPos val="nextTo"/>
        <c:spPr>
          <a:ln w="12700" cap="flat">
            <a:solidFill>
              <a:srgbClr val="808080"/>
            </a:solidFill>
            <a:prstDash val="solid"/>
            <a:round/>
          </a:ln>
        </c:spPr>
        <c:txPr>
          <a:bodyPr rot="0"/>
          <a:lstStyle/>
          <a:p>
            <a:pPr>
              <a:defRPr sz="1200" b="0" i="0" u="none" strike="noStrike">
                <a:solidFill>
                  <a:srgbClr val="000000"/>
                </a:solidFill>
                <a:latin typeface="Arial Narrow"/>
              </a:defRPr>
            </a:pPr>
            <a:endParaRPr lang="de-DE"/>
          </a:p>
        </c:txPr>
        <c:crossAx val="2094734552"/>
        <c:crosses val="autoZero"/>
        <c:crossBetween val="between"/>
        <c:majorUnit val="75000"/>
        <c:minorUnit val="37500"/>
      </c:valAx>
      <c:spPr>
        <a:gradFill flip="none" rotWithShape="1">
          <a:gsLst>
            <a:gs pos="0">
              <a:srgbClr val="FFFFFF"/>
            </a:gs>
            <a:gs pos="100000">
              <a:srgbClr val="DDFF7D"/>
            </a:gs>
          </a:gsLst>
          <a:path path="circle">
            <a:fillToRect l="37721" t="-19636" r="62278" b="119636"/>
          </a:path>
        </a:gradFill>
        <a:ln w="12700" cap="flat">
          <a:solidFill>
            <a:srgbClr val="808080"/>
          </a:solidFill>
          <a:prstDash val="solid"/>
          <a:round/>
        </a:ln>
        <a:effectLst/>
      </c:spPr>
    </c:plotArea>
    <c:legend>
      <c:legendPos val="b"/>
      <c:layout>
        <c:manualLayout>
          <c:xMode val="edge"/>
          <c:yMode val="edge"/>
          <c:x val="0.122868"/>
          <c:y val="0.93486899999999995"/>
          <c:w val="0.87713200000000002"/>
          <c:h val="6.5130499999999994E-2"/>
        </c:manualLayout>
      </c:layout>
      <c:overlay val="1"/>
      <c:spPr>
        <a:solidFill>
          <a:srgbClr val="FFFFFF"/>
        </a:solidFill>
        <a:ln w="3175" cap="flat">
          <a:solidFill>
            <a:srgbClr val="000000"/>
          </a:solidFill>
          <a:prstDash val="solid"/>
          <a:round/>
        </a:ln>
        <a:effectLst/>
      </c:spPr>
      <c:txPr>
        <a:bodyPr rot="0"/>
        <a:lstStyle/>
        <a:p>
          <a:pPr>
            <a:defRPr sz="1200" b="0" i="0" u="none" strike="noStrike">
              <a:solidFill>
                <a:srgbClr val="000000"/>
              </a:solidFill>
              <a:latin typeface="Arial Narrow"/>
            </a:defRPr>
          </a:pPr>
          <a:endParaRPr lang="de-DE"/>
        </a:p>
      </c:txPr>
    </c:legend>
    <c:plotVisOnly val="1"/>
    <c:dispBlanksAs val="gap"/>
    <c:showDLblsOverMax val="1"/>
  </c:chart>
  <c:spPr>
    <a:solidFill>
      <a:srgbClr val="FFFFFF"/>
    </a:solidFill>
    <a:ln w="12700" cap="flat">
      <a:solidFill>
        <a:srgbClr val="000000"/>
      </a:solidFill>
      <a:prstDash val="solid"/>
      <a:round/>
    </a:ln>
    <a:effectLst/>
  </c:sp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800" b="1" i="0" u="none" strike="noStrike">
                <a:solidFill>
                  <a:srgbClr val="000000"/>
                </a:solidFill>
                <a:latin typeface="Arial"/>
              </a:defRPr>
            </a:pPr>
            <a:r>
              <a:rPr lang="de-DE" sz="1800" b="1" i="0" u="none" strike="noStrike">
                <a:solidFill>
                  <a:srgbClr val="000000"/>
                </a:solidFill>
                <a:latin typeface="Arial"/>
              </a:rPr>
              <a:t>Elisabeth-Lange-Schule</a:t>
            </a:r>
          </a:p>
        </c:rich>
      </c:tx>
      <c:layout>
        <c:manualLayout>
          <c:xMode val="edge"/>
          <c:yMode val="edge"/>
          <c:x val="0.36270599999999997"/>
          <c:y val="0"/>
          <c:w val="0.24754300000000001"/>
          <c:h val="9.8700599999999999E-2"/>
        </c:manualLayout>
      </c:layout>
      <c:overlay val="1"/>
      <c:spPr>
        <a:noFill/>
        <a:effectLst/>
      </c:spPr>
    </c:title>
    <c:autoTitleDeleted val="0"/>
    <c:plotArea>
      <c:layout>
        <c:manualLayout>
          <c:layoutTarget val="inner"/>
          <c:xMode val="edge"/>
          <c:yMode val="edge"/>
          <c:x val="8.3596299999999998E-2"/>
          <c:y val="9.8700599999999999E-2"/>
          <c:w val="0.88890400000000003"/>
          <c:h val="0.72014400000000001"/>
        </c:manualLayout>
      </c:layout>
      <c:barChart>
        <c:barDir val="col"/>
        <c:grouping val="clustered"/>
        <c:varyColors val="0"/>
        <c:ser>
          <c:idx val="0"/>
          <c:order val="0"/>
          <c:tx>
            <c:v>Strom: CO2 [g pro m² und Std.]</c:v>
          </c:tx>
          <c:spPr>
            <a:solidFill>
              <a:srgbClr val="FFC000"/>
            </a:solidFill>
            <a:ln w="12700" cap="flat">
              <a:noFill/>
              <a:miter lim="400000"/>
            </a:ln>
            <a:effectLst/>
          </c:spPr>
          <c:invertIfNegative val="0"/>
          <c:cat>
            <c:strLit>
              <c:ptCount val="22"/>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strLit>
          </c:cat>
          <c:val>
            <c:numLit>
              <c:formatCode>General</c:formatCode>
              <c:ptCount val="21"/>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Lit>
          </c:val>
          <c:extLst>
            <c:ext xmlns:c16="http://schemas.microsoft.com/office/drawing/2014/chart" uri="{C3380CC4-5D6E-409C-BE32-E72D297353CC}">
              <c16:uniqueId val="{00000000-2C9A-46A6-8C04-FFC5AEFF8EF8}"/>
            </c:ext>
          </c:extLst>
        </c:ser>
        <c:ser>
          <c:idx val="1"/>
          <c:order val="1"/>
          <c:tx>
            <c:v>Wärme: CO2 [g pro m² und Std.]</c:v>
          </c:tx>
          <c:spPr>
            <a:solidFill>
              <a:srgbClr val="FF0000"/>
            </a:solidFill>
            <a:ln w="12700" cap="flat">
              <a:noFill/>
              <a:miter lim="400000"/>
            </a:ln>
            <a:effectLst/>
          </c:spPr>
          <c:invertIfNegative val="0"/>
          <c:cat>
            <c:strLit>
              <c:ptCount val="22"/>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strLit>
          </c:cat>
          <c:val>
            <c:numLit>
              <c:formatCode>General</c:formatCode>
              <c:ptCount val="21"/>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Lit>
          </c:val>
          <c:extLst>
            <c:ext xmlns:c16="http://schemas.microsoft.com/office/drawing/2014/chart" uri="{C3380CC4-5D6E-409C-BE32-E72D297353CC}">
              <c16:uniqueId val="{00000001-2C9A-46A6-8C04-FFC5AEFF8EF8}"/>
            </c:ext>
          </c:extLst>
        </c:ser>
        <c:ser>
          <c:idx val="2"/>
          <c:order val="2"/>
          <c:tx>
            <c:v>Gesamtemissionen</c:v>
          </c:tx>
          <c:spPr>
            <a:solidFill>
              <a:srgbClr val="808080"/>
            </a:solidFill>
            <a:ln w="12700" cap="flat">
              <a:noFill/>
              <a:miter lim="400000"/>
            </a:ln>
            <a:effectLst/>
          </c:spPr>
          <c:invertIfNegative val="0"/>
          <c:cat>
            <c:strLit>
              <c:ptCount val="22"/>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strLit>
          </c:cat>
          <c:val>
            <c:numLit>
              <c:formatCode>General</c:formatCode>
              <c:ptCount val="22"/>
              <c:pt idx="1">
                <c:v>45825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Lit>
          </c:val>
          <c:extLst>
            <c:ext xmlns:c16="http://schemas.microsoft.com/office/drawing/2014/chart" uri="{C3380CC4-5D6E-409C-BE32-E72D297353CC}">
              <c16:uniqueId val="{00000002-2C9A-46A6-8C04-FFC5AEFF8EF8}"/>
            </c:ext>
          </c:extLst>
        </c:ser>
        <c:dLbls>
          <c:showLegendKey val="0"/>
          <c:showVal val="0"/>
          <c:showCatName val="0"/>
          <c:showSerName val="0"/>
          <c:showPercent val="0"/>
          <c:showBubbleSize val="0"/>
        </c:dLbls>
        <c:gapWidth val="150"/>
        <c:axId val="2094734552"/>
        <c:axId val="2094734553"/>
      </c:barChart>
      <c:catAx>
        <c:axId val="2094734552"/>
        <c:scaling>
          <c:orientation val="minMax"/>
        </c:scaling>
        <c:delete val="0"/>
        <c:axPos val="b"/>
        <c:numFmt formatCode="General" sourceLinked="1"/>
        <c:majorTickMark val="out"/>
        <c:minorTickMark val="none"/>
        <c:tickLblPos val="low"/>
        <c:spPr>
          <a:ln w="9525" cap="flat">
            <a:solidFill>
              <a:srgbClr val="808080"/>
            </a:solidFill>
            <a:prstDash val="solid"/>
            <a:round/>
          </a:ln>
        </c:spPr>
        <c:txPr>
          <a:bodyPr rot="-18900000"/>
          <a:lstStyle/>
          <a:p>
            <a:pPr>
              <a:defRPr sz="1200" b="0" i="0" u="none" strike="noStrike">
                <a:solidFill>
                  <a:srgbClr val="000000"/>
                </a:solidFill>
                <a:latin typeface="Arial"/>
              </a:defRPr>
            </a:pPr>
            <a:endParaRPr lang="de-DE"/>
          </a:p>
        </c:txPr>
        <c:crossAx val="2094734553"/>
        <c:crosses val="autoZero"/>
        <c:auto val="1"/>
        <c:lblAlgn val="ctr"/>
        <c:lblOffset val="100"/>
        <c:noMultiLvlLbl val="1"/>
      </c:catAx>
      <c:valAx>
        <c:axId val="2094734553"/>
        <c:scaling>
          <c:orientation val="minMax"/>
        </c:scaling>
        <c:delete val="0"/>
        <c:axPos val="l"/>
        <c:majorGridlines>
          <c:spPr>
            <a:ln w="12700" cap="flat">
              <a:solidFill>
                <a:srgbClr val="888888"/>
              </a:solidFill>
              <a:prstDash val="solid"/>
              <a:round/>
            </a:ln>
          </c:spPr>
        </c:majorGridlines>
        <c:title>
          <c:tx>
            <c:rich>
              <a:bodyPr rot="-5400000"/>
              <a:lstStyle/>
              <a:p>
                <a:pPr>
                  <a:defRPr sz="1600" b="1" i="0" u="none" strike="noStrike">
                    <a:solidFill>
                      <a:srgbClr val="000000"/>
                    </a:solidFill>
                    <a:latin typeface="Arial"/>
                  </a:defRPr>
                </a:pPr>
                <a:r>
                  <a:rPr lang="de-DE" sz="1600" b="1" i="0" u="none" strike="noStrike">
                    <a:solidFill>
                      <a:srgbClr val="000000"/>
                    </a:solidFill>
                    <a:latin typeface="Arial"/>
                  </a:rPr>
                  <a:t>CO2 in Gramm</a:t>
                </a:r>
              </a:p>
            </c:rich>
          </c:tx>
          <c:overlay val="1"/>
        </c:title>
        <c:numFmt formatCode="0" sourceLinked="0"/>
        <c:majorTickMark val="out"/>
        <c:minorTickMark val="none"/>
        <c:tickLblPos val="nextTo"/>
        <c:spPr>
          <a:ln w="9525" cap="flat">
            <a:solidFill>
              <a:srgbClr val="808080"/>
            </a:solidFill>
            <a:prstDash val="solid"/>
            <a:round/>
          </a:ln>
        </c:spPr>
        <c:txPr>
          <a:bodyPr rot="0"/>
          <a:lstStyle/>
          <a:p>
            <a:pPr>
              <a:defRPr sz="1100" b="0" i="0" u="none" strike="noStrike">
                <a:solidFill>
                  <a:srgbClr val="000000"/>
                </a:solidFill>
                <a:latin typeface="Arial"/>
              </a:defRPr>
            </a:pPr>
            <a:endParaRPr lang="de-DE"/>
          </a:p>
        </c:txPr>
        <c:crossAx val="2094734552"/>
        <c:crosses val="autoZero"/>
        <c:crossBetween val="between"/>
        <c:majorUnit val="12500"/>
        <c:minorUnit val="6250"/>
      </c:valAx>
      <c:spPr>
        <a:solidFill>
          <a:srgbClr val="FFFFFF"/>
        </a:solidFill>
        <a:ln w="9525" cap="flat">
          <a:solidFill>
            <a:srgbClr val="808080"/>
          </a:solidFill>
          <a:prstDash val="solid"/>
          <a:round/>
        </a:ln>
        <a:effectLst/>
      </c:spPr>
    </c:plotArea>
    <c:legend>
      <c:legendPos val="b"/>
      <c:layout>
        <c:manualLayout>
          <c:xMode val="edge"/>
          <c:yMode val="edge"/>
          <c:x val="5.0342900000000003E-2"/>
          <c:y val="0.94584400000000002"/>
          <c:w val="0.94965699999999997"/>
          <c:h val="5.4156299999999997E-2"/>
        </c:manualLayout>
      </c:layout>
      <c:overlay val="1"/>
      <c:spPr>
        <a:noFill/>
        <a:ln w="9525" cap="flat">
          <a:solidFill>
            <a:srgbClr val="808080"/>
          </a:solidFill>
          <a:prstDash val="solid"/>
          <a:round/>
        </a:ln>
        <a:effectLst/>
      </c:spPr>
      <c:txPr>
        <a:bodyPr rot="0"/>
        <a:lstStyle/>
        <a:p>
          <a:pPr>
            <a:defRPr sz="1200" b="0" i="0" u="none" strike="noStrike">
              <a:solidFill>
                <a:srgbClr val="000000"/>
              </a:solidFill>
              <a:latin typeface="Arial"/>
            </a:defRPr>
          </a:pPr>
          <a:endParaRPr lang="de-DE"/>
        </a:p>
      </c:txPr>
    </c:legend>
    <c:plotVisOnly val="0"/>
    <c:dispBlanksAs val="gap"/>
    <c:showDLblsOverMax val="1"/>
  </c:chart>
  <c:spPr>
    <a:solidFill>
      <a:srgbClr val="FFFFFF"/>
    </a:solidFill>
    <a:ln w="12700" cap="flat">
      <a:solidFill>
        <a:srgbClr val="888888"/>
      </a:solidFill>
      <a:prstDash val="solid"/>
      <a:round/>
    </a:ln>
    <a:effectLst/>
  </c:sp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800" b="1" i="0" u="none" strike="noStrike">
                <a:solidFill>
                  <a:srgbClr val="000000"/>
                </a:solidFill>
                <a:latin typeface="Arial"/>
              </a:defRPr>
            </a:pPr>
            <a:r>
              <a:rPr sz="1800" b="1" i="0" u="none" strike="noStrike">
                <a:solidFill>
                  <a:srgbClr val="000000"/>
                </a:solidFill>
                <a:latin typeface="Arial"/>
              </a:rPr>
              <a:t>Elisabeth-Lange-Schule</a:t>
            </a:r>
          </a:p>
        </c:rich>
      </c:tx>
      <c:layout>
        <c:manualLayout>
          <c:xMode val="edge"/>
          <c:yMode val="edge"/>
          <c:x val="0.38289899999999999"/>
          <c:y val="0"/>
          <c:w val="0.21166299999999999"/>
          <c:h val="9.8700599999999999E-2"/>
        </c:manualLayout>
      </c:layout>
      <c:overlay val="1"/>
      <c:spPr>
        <a:noFill/>
        <a:effectLst/>
      </c:spPr>
    </c:title>
    <c:autoTitleDeleted val="0"/>
    <c:plotArea>
      <c:layout>
        <c:manualLayout>
          <c:layoutTarget val="inner"/>
          <c:xMode val="edge"/>
          <c:yMode val="edge"/>
          <c:x val="7.1479600000000004E-2"/>
          <c:y val="9.8700599999999999E-2"/>
          <c:w val="0.90497399999999995"/>
          <c:h val="0.72014400000000001"/>
        </c:manualLayout>
      </c:layout>
      <c:barChart>
        <c:barDir val="col"/>
        <c:grouping val="clustered"/>
        <c:varyColors val="0"/>
        <c:ser>
          <c:idx val="0"/>
          <c:order val="0"/>
          <c:tx>
            <c:v>Strom: CO2 [g pro m² und Std.]</c:v>
          </c:tx>
          <c:spPr>
            <a:solidFill>
              <a:srgbClr val="FFC000"/>
            </a:solidFill>
            <a:ln w="12700" cap="flat">
              <a:noFill/>
              <a:miter lim="400000"/>
            </a:ln>
            <a:effectLst/>
          </c:spPr>
          <c:invertIfNegative val="0"/>
          <c:cat>
            <c:strLit>
              <c:ptCount val="32"/>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strLit>
          </c:cat>
          <c:val>
            <c:numLit>
              <c:formatCode>General</c:formatCode>
              <c:ptCount val="31"/>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Lit>
          </c:val>
          <c:extLst>
            <c:ext xmlns:c16="http://schemas.microsoft.com/office/drawing/2014/chart" uri="{C3380CC4-5D6E-409C-BE32-E72D297353CC}">
              <c16:uniqueId val="{00000000-5CA9-4AE1-930F-08782D79076D}"/>
            </c:ext>
          </c:extLst>
        </c:ser>
        <c:ser>
          <c:idx val="1"/>
          <c:order val="1"/>
          <c:tx>
            <c:v>Wärme: CO2 [g pro m² und Std.]</c:v>
          </c:tx>
          <c:spPr>
            <a:solidFill>
              <a:srgbClr val="FF0000"/>
            </a:solidFill>
            <a:ln w="12700" cap="flat">
              <a:noFill/>
              <a:miter lim="400000"/>
            </a:ln>
            <a:effectLst/>
          </c:spPr>
          <c:invertIfNegative val="0"/>
          <c:cat>
            <c:strLit>
              <c:ptCount val="32"/>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strLit>
          </c:cat>
          <c:val>
            <c:numLit>
              <c:formatCode>General</c:formatCode>
              <c:ptCount val="31"/>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Lit>
          </c:val>
          <c:extLst>
            <c:ext xmlns:c16="http://schemas.microsoft.com/office/drawing/2014/chart" uri="{C3380CC4-5D6E-409C-BE32-E72D297353CC}">
              <c16:uniqueId val="{00000001-5CA9-4AE1-930F-08782D79076D}"/>
            </c:ext>
          </c:extLst>
        </c:ser>
        <c:ser>
          <c:idx val="2"/>
          <c:order val="2"/>
          <c:tx>
            <c:v>Gesamtemissionen</c:v>
          </c:tx>
          <c:spPr>
            <a:solidFill>
              <a:srgbClr val="808080"/>
            </a:solidFill>
            <a:ln w="12700" cap="flat">
              <a:noFill/>
              <a:miter lim="400000"/>
            </a:ln>
            <a:effectLst/>
          </c:spPr>
          <c:invertIfNegative val="0"/>
          <c:cat>
            <c:strLit>
              <c:ptCount val="32"/>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strLit>
          </c:cat>
          <c:val>
            <c:numLit>
              <c:formatCode>General</c:formatCode>
              <c:ptCount val="32"/>
              <c:pt idx="1">
                <c:v>45825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Lit>
          </c:val>
          <c:extLst>
            <c:ext xmlns:c16="http://schemas.microsoft.com/office/drawing/2014/chart" uri="{C3380CC4-5D6E-409C-BE32-E72D297353CC}">
              <c16:uniqueId val="{00000002-5CA9-4AE1-930F-08782D79076D}"/>
            </c:ext>
          </c:extLst>
        </c:ser>
        <c:dLbls>
          <c:showLegendKey val="0"/>
          <c:showVal val="0"/>
          <c:showCatName val="0"/>
          <c:showSerName val="0"/>
          <c:showPercent val="0"/>
          <c:showBubbleSize val="0"/>
        </c:dLbls>
        <c:gapWidth val="150"/>
        <c:axId val="2094734552"/>
        <c:axId val="2094734553"/>
      </c:barChart>
      <c:catAx>
        <c:axId val="2094734552"/>
        <c:scaling>
          <c:orientation val="minMax"/>
        </c:scaling>
        <c:delete val="0"/>
        <c:axPos val="b"/>
        <c:numFmt formatCode="General" sourceLinked="1"/>
        <c:majorTickMark val="out"/>
        <c:minorTickMark val="none"/>
        <c:tickLblPos val="low"/>
        <c:spPr>
          <a:ln w="9525" cap="flat">
            <a:solidFill>
              <a:srgbClr val="808080"/>
            </a:solidFill>
            <a:prstDash val="solid"/>
            <a:round/>
          </a:ln>
        </c:spPr>
        <c:txPr>
          <a:bodyPr rot="-18900000"/>
          <a:lstStyle/>
          <a:p>
            <a:pPr>
              <a:defRPr sz="1200" b="0" i="0" u="none" strike="noStrike">
                <a:solidFill>
                  <a:srgbClr val="000000"/>
                </a:solidFill>
                <a:latin typeface="Arial"/>
              </a:defRPr>
            </a:pPr>
            <a:endParaRPr lang="de-DE"/>
          </a:p>
        </c:txPr>
        <c:crossAx val="2094734553"/>
        <c:crosses val="autoZero"/>
        <c:auto val="1"/>
        <c:lblAlgn val="ctr"/>
        <c:lblOffset val="100"/>
        <c:noMultiLvlLbl val="1"/>
      </c:catAx>
      <c:valAx>
        <c:axId val="2094734553"/>
        <c:scaling>
          <c:orientation val="minMax"/>
        </c:scaling>
        <c:delete val="0"/>
        <c:axPos val="l"/>
        <c:majorGridlines>
          <c:spPr>
            <a:ln w="12700" cap="flat">
              <a:solidFill>
                <a:srgbClr val="888888"/>
              </a:solidFill>
              <a:prstDash val="solid"/>
              <a:round/>
            </a:ln>
          </c:spPr>
        </c:majorGridlines>
        <c:title>
          <c:tx>
            <c:rich>
              <a:bodyPr rot="-5400000"/>
              <a:lstStyle/>
              <a:p>
                <a:pPr>
                  <a:defRPr sz="1600" b="1" i="0" u="none" strike="noStrike">
                    <a:solidFill>
                      <a:srgbClr val="000000"/>
                    </a:solidFill>
                    <a:latin typeface="Arial"/>
                  </a:defRPr>
                </a:pPr>
                <a:r>
                  <a:rPr sz="1600" b="1" i="0" u="none" strike="noStrike">
                    <a:solidFill>
                      <a:srgbClr val="000000"/>
                    </a:solidFill>
                    <a:latin typeface="Arial"/>
                  </a:rPr>
                  <a:t>CO2 in Gramm</a:t>
                </a:r>
              </a:p>
            </c:rich>
          </c:tx>
          <c:overlay val="1"/>
        </c:title>
        <c:numFmt formatCode="0" sourceLinked="0"/>
        <c:majorTickMark val="out"/>
        <c:minorTickMark val="none"/>
        <c:tickLblPos val="nextTo"/>
        <c:spPr>
          <a:ln w="9525" cap="flat">
            <a:solidFill>
              <a:srgbClr val="808080"/>
            </a:solidFill>
            <a:prstDash val="solid"/>
            <a:round/>
          </a:ln>
        </c:spPr>
        <c:txPr>
          <a:bodyPr rot="0"/>
          <a:lstStyle/>
          <a:p>
            <a:pPr>
              <a:defRPr sz="1100" b="0" i="0" u="none" strike="noStrike">
                <a:solidFill>
                  <a:srgbClr val="000000"/>
                </a:solidFill>
                <a:latin typeface="Arial"/>
              </a:defRPr>
            </a:pPr>
            <a:endParaRPr lang="de-DE"/>
          </a:p>
        </c:txPr>
        <c:crossAx val="2094734552"/>
        <c:crosses val="autoZero"/>
        <c:crossBetween val="between"/>
        <c:majorUnit val="12500"/>
        <c:minorUnit val="6250"/>
      </c:valAx>
      <c:spPr>
        <a:solidFill>
          <a:srgbClr val="FFFFFF"/>
        </a:solidFill>
        <a:ln w="9525" cap="flat">
          <a:solidFill>
            <a:srgbClr val="808080"/>
          </a:solidFill>
          <a:prstDash val="solid"/>
          <a:round/>
        </a:ln>
        <a:effectLst/>
      </c:spPr>
    </c:plotArea>
    <c:legend>
      <c:legendPos val="b"/>
      <c:layout>
        <c:manualLayout>
          <c:xMode val="edge"/>
          <c:yMode val="edge"/>
          <c:x val="4.2075000000000001E-2"/>
          <c:y val="0.94584400000000002"/>
          <c:w val="0.95792500000000003"/>
          <c:h val="5.4156299999999997E-2"/>
        </c:manualLayout>
      </c:layout>
      <c:overlay val="1"/>
      <c:spPr>
        <a:noFill/>
        <a:ln w="9525" cap="flat">
          <a:solidFill>
            <a:srgbClr val="808080"/>
          </a:solidFill>
          <a:prstDash val="solid"/>
          <a:round/>
        </a:ln>
        <a:effectLst/>
      </c:spPr>
      <c:txPr>
        <a:bodyPr rot="0"/>
        <a:lstStyle/>
        <a:p>
          <a:pPr>
            <a:defRPr sz="1200" b="0" i="0" u="none" strike="noStrike">
              <a:solidFill>
                <a:srgbClr val="000000"/>
              </a:solidFill>
              <a:latin typeface="Arial"/>
            </a:defRPr>
          </a:pPr>
          <a:endParaRPr lang="de-DE"/>
        </a:p>
      </c:txPr>
    </c:legend>
    <c:plotVisOnly val="0"/>
    <c:dispBlanksAs val="gap"/>
    <c:showDLblsOverMax val="1"/>
  </c:chart>
  <c:spPr>
    <a:solidFill>
      <a:srgbClr val="FFFFFF"/>
    </a:solidFill>
    <a:ln w="12700" cap="flat">
      <a:solidFill>
        <a:srgbClr val="888888"/>
      </a:solidFill>
      <a:prstDash val="solid"/>
      <a:round/>
    </a:ln>
    <a:effectLst/>
  </c:sp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800" b="1" i="0" u="none" strike="noStrike">
                <a:solidFill>
                  <a:srgbClr val="000000"/>
                </a:solidFill>
                <a:latin typeface="Arial"/>
              </a:defRPr>
            </a:pPr>
            <a:r>
              <a:rPr sz="1800" b="1" i="0" u="none" strike="noStrike">
                <a:solidFill>
                  <a:srgbClr val="000000"/>
                </a:solidFill>
                <a:latin typeface="Arial"/>
              </a:rPr>
              <a:t>Elisabeth-Lange-Schule</a:t>
            </a:r>
          </a:p>
        </c:rich>
      </c:tx>
      <c:layout>
        <c:manualLayout>
          <c:xMode val="edge"/>
          <c:yMode val="edge"/>
          <c:x val="0.39619700000000002"/>
          <c:y val="0"/>
          <c:w val="0.18743399999999999"/>
          <c:h val="9.8700599999999999E-2"/>
        </c:manualLayout>
      </c:layout>
      <c:overlay val="1"/>
      <c:spPr>
        <a:noFill/>
        <a:effectLst/>
      </c:spPr>
    </c:title>
    <c:autoTitleDeleted val="0"/>
    <c:plotArea>
      <c:layout>
        <c:manualLayout>
          <c:layoutTarget val="inner"/>
          <c:xMode val="edge"/>
          <c:yMode val="edge"/>
          <c:x val="6.3297300000000001E-2"/>
          <c:y val="9.8700599999999999E-2"/>
          <c:w val="0.91426600000000002"/>
          <c:h val="0.72014400000000001"/>
        </c:manualLayout>
      </c:layout>
      <c:barChart>
        <c:barDir val="col"/>
        <c:grouping val="clustered"/>
        <c:varyColors val="0"/>
        <c:ser>
          <c:idx val="0"/>
          <c:order val="0"/>
          <c:tx>
            <c:v>Strom: CO2 [g pro m² und Std.]</c:v>
          </c:tx>
          <c:spPr>
            <a:solidFill>
              <a:srgbClr val="FFC000"/>
            </a:solidFill>
            <a:ln w="12700" cap="flat">
              <a:noFill/>
              <a:miter lim="400000"/>
            </a:ln>
            <a:effectLst/>
          </c:spPr>
          <c:invertIfNegative val="0"/>
          <c:cat>
            <c:strLit>
              <c:ptCount val="4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strLit>
          </c:cat>
          <c:val>
            <c:numLit>
              <c:formatCode>General</c:formatCode>
              <c:ptCount val="41"/>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Lit>
          </c:val>
          <c:extLst>
            <c:ext xmlns:c16="http://schemas.microsoft.com/office/drawing/2014/chart" uri="{C3380CC4-5D6E-409C-BE32-E72D297353CC}">
              <c16:uniqueId val="{00000000-D291-4A84-9FA4-4833D96767B6}"/>
            </c:ext>
          </c:extLst>
        </c:ser>
        <c:ser>
          <c:idx val="1"/>
          <c:order val="1"/>
          <c:tx>
            <c:v>Wärme: CO2 [g pro m² und Std.]</c:v>
          </c:tx>
          <c:spPr>
            <a:solidFill>
              <a:srgbClr val="FF0000"/>
            </a:solidFill>
            <a:ln w="12700" cap="flat">
              <a:noFill/>
              <a:miter lim="400000"/>
            </a:ln>
            <a:effectLst/>
          </c:spPr>
          <c:invertIfNegative val="0"/>
          <c:cat>
            <c:strLit>
              <c:ptCount val="4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strLit>
          </c:cat>
          <c:val>
            <c:numLit>
              <c:formatCode>General</c:formatCode>
              <c:ptCount val="31"/>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Lit>
          </c:val>
          <c:extLst>
            <c:ext xmlns:c16="http://schemas.microsoft.com/office/drawing/2014/chart" uri="{C3380CC4-5D6E-409C-BE32-E72D297353CC}">
              <c16:uniqueId val="{00000001-D291-4A84-9FA4-4833D96767B6}"/>
            </c:ext>
          </c:extLst>
        </c:ser>
        <c:ser>
          <c:idx val="2"/>
          <c:order val="2"/>
          <c:tx>
            <c:v>Gesamtemissionen</c:v>
          </c:tx>
          <c:spPr>
            <a:solidFill>
              <a:srgbClr val="808080"/>
            </a:solidFill>
            <a:ln w="12700" cap="flat">
              <a:noFill/>
              <a:miter lim="400000"/>
            </a:ln>
            <a:effectLst/>
          </c:spPr>
          <c:invertIfNegative val="0"/>
          <c:cat>
            <c:strLit>
              <c:ptCount val="4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strLit>
          </c:cat>
          <c:val>
            <c:numLit>
              <c:formatCode>General</c:formatCode>
              <c:ptCount val="32"/>
              <c:pt idx="1">
                <c:v>45825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Lit>
          </c:val>
          <c:extLst>
            <c:ext xmlns:c16="http://schemas.microsoft.com/office/drawing/2014/chart" uri="{C3380CC4-5D6E-409C-BE32-E72D297353CC}">
              <c16:uniqueId val="{00000002-D291-4A84-9FA4-4833D96767B6}"/>
            </c:ext>
          </c:extLst>
        </c:ser>
        <c:dLbls>
          <c:showLegendKey val="0"/>
          <c:showVal val="0"/>
          <c:showCatName val="0"/>
          <c:showSerName val="0"/>
          <c:showPercent val="0"/>
          <c:showBubbleSize val="0"/>
        </c:dLbls>
        <c:gapWidth val="150"/>
        <c:axId val="2094734552"/>
        <c:axId val="2094734553"/>
      </c:barChart>
      <c:catAx>
        <c:axId val="2094734552"/>
        <c:scaling>
          <c:orientation val="minMax"/>
        </c:scaling>
        <c:delete val="0"/>
        <c:axPos val="b"/>
        <c:numFmt formatCode="General" sourceLinked="1"/>
        <c:majorTickMark val="out"/>
        <c:minorTickMark val="none"/>
        <c:tickLblPos val="low"/>
        <c:spPr>
          <a:ln w="9525" cap="flat">
            <a:solidFill>
              <a:srgbClr val="808080"/>
            </a:solidFill>
            <a:prstDash val="solid"/>
            <a:round/>
          </a:ln>
        </c:spPr>
        <c:txPr>
          <a:bodyPr rot="-18900000"/>
          <a:lstStyle/>
          <a:p>
            <a:pPr>
              <a:defRPr sz="1200" b="0" i="0" u="none" strike="noStrike">
                <a:solidFill>
                  <a:srgbClr val="000000"/>
                </a:solidFill>
                <a:latin typeface="Arial"/>
              </a:defRPr>
            </a:pPr>
            <a:endParaRPr lang="de-DE"/>
          </a:p>
        </c:txPr>
        <c:crossAx val="2094734553"/>
        <c:crosses val="autoZero"/>
        <c:auto val="1"/>
        <c:lblAlgn val="ctr"/>
        <c:lblOffset val="100"/>
        <c:noMultiLvlLbl val="1"/>
      </c:catAx>
      <c:valAx>
        <c:axId val="2094734553"/>
        <c:scaling>
          <c:orientation val="minMax"/>
        </c:scaling>
        <c:delete val="0"/>
        <c:axPos val="l"/>
        <c:majorGridlines>
          <c:spPr>
            <a:ln w="12700" cap="flat">
              <a:solidFill>
                <a:srgbClr val="888888"/>
              </a:solidFill>
              <a:prstDash val="solid"/>
              <a:round/>
            </a:ln>
          </c:spPr>
        </c:majorGridlines>
        <c:title>
          <c:tx>
            <c:rich>
              <a:bodyPr rot="-5400000"/>
              <a:lstStyle/>
              <a:p>
                <a:pPr>
                  <a:defRPr sz="1600" b="1" i="0" u="none" strike="noStrike">
                    <a:solidFill>
                      <a:srgbClr val="000000"/>
                    </a:solidFill>
                    <a:latin typeface="Arial"/>
                  </a:defRPr>
                </a:pPr>
                <a:r>
                  <a:rPr sz="1600" b="1" i="0" u="none" strike="noStrike">
                    <a:solidFill>
                      <a:srgbClr val="000000"/>
                    </a:solidFill>
                    <a:latin typeface="Arial"/>
                  </a:rPr>
                  <a:t>CO2 in Gramm</a:t>
                </a:r>
              </a:p>
            </c:rich>
          </c:tx>
          <c:overlay val="1"/>
        </c:title>
        <c:numFmt formatCode="0" sourceLinked="0"/>
        <c:majorTickMark val="out"/>
        <c:minorTickMark val="none"/>
        <c:tickLblPos val="nextTo"/>
        <c:spPr>
          <a:ln w="9525" cap="flat">
            <a:solidFill>
              <a:srgbClr val="808080"/>
            </a:solidFill>
            <a:prstDash val="solid"/>
            <a:round/>
          </a:ln>
        </c:spPr>
        <c:txPr>
          <a:bodyPr rot="0"/>
          <a:lstStyle/>
          <a:p>
            <a:pPr>
              <a:defRPr sz="1100" b="0" i="0" u="none" strike="noStrike">
                <a:solidFill>
                  <a:srgbClr val="000000"/>
                </a:solidFill>
                <a:latin typeface="Arial"/>
              </a:defRPr>
            </a:pPr>
            <a:endParaRPr lang="de-DE"/>
          </a:p>
        </c:txPr>
        <c:crossAx val="2094734552"/>
        <c:crosses val="autoZero"/>
        <c:crossBetween val="between"/>
        <c:majorUnit val="12500"/>
        <c:minorUnit val="6250"/>
      </c:valAx>
      <c:spPr>
        <a:solidFill>
          <a:srgbClr val="FFFFFF"/>
        </a:solidFill>
        <a:ln w="9525" cap="flat">
          <a:solidFill>
            <a:srgbClr val="808080"/>
          </a:solidFill>
          <a:prstDash val="solid"/>
          <a:round/>
        </a:ln>
        <a:effectLst/>
      </c:spPr>
    </c:plotArea>
    <c:legend>
      <c:legendPos val="b"/>
      <c:layout>
        <c:manualLayout>
          <c:xMode val="edge"/>
          <c:yMode val="edge"/>
          <c:x val="5.0811200000000001E-2"/>
          <c:y val="0.94584400000000002"/>
          <c:w val="0.94918899999999995"/>
          <c:h val="5.4156299999999997E-2"/>
        </c:manualLayout>
      </c:layout>
      <c:overlay val="1"/>
      <c:spPr>
        <a:noFill/>
        <a:ln w="9525" cap="flat">
          <a:solidFill>
            <a:srgbClr val="808080"/>
          </a:solidFill>
          <a:prstDash val="solid"/>
          <a:round/>
        </a:ln>
        <a:effectLst/>
      </c:spPr>
      <c:txPr>
        <a:bodyPr rot="0"/>
        <a:lstStyle/>
        <a:p>
          <a:pPr>
            <a:defRPr sz="1200" b="0" i="0" u="none" strike="noStrike">
              <a:solidFill>
                <a:srgbClr val="000000"/>
              </a:solidFill>
              <a:latin typeface="Arial"/>
            </a:defRPr>
          </a:pPr>
          <a:endParaRPr lang="de-DE"/>
        </a:p>
      </c:txPr>
    </c:legend>
    <c:plotVisOnly val="0"/>
    <c:dispBlanksAs val="gap"/>
    <c:showDLblsOverMax val="1"/>
  </c:chart>
  <c:spPr>
    <a:solidFill>
      <a:srgbClr val="FFFFFF"/>
    </a:solidFill>
    <a:ln w="12700" cap="flat">
      <a:solidFill>
        <a:srgbClr val="888888"/>
      </a:solidFill>
      <a:prstDash val="solid"/>
      <a:round/>
    </a:ln>
    <a:effectLst/>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800" b="1" i="0" u="none" strike="noStrike">
                <a:solidFill>
                  <a:srgbClr val="000000"/>
                </a:solidFill>
                <a:latin typeface="Arial"/>
              </a:defRPr>
            </a:pPr>
            <a:r>
              <a:rPr lang="de-DE" sz="1800" b="1" i="0" u="none" strike="noStrike">
                <a:solidFill>
                  <a:srgbClr val="000000"/>
                </a:solidFill>
                <a:latin typeface="Arial"/>
              </a:rPr>
              <a:t>Elisabeth-Lange-Schule</a:t>
            </a:r>
          </a:p>
        </c:rich>
      </c:tx>
      <c:layout>
        <c:manualLayout>
          <c:xMode val="edge"/>
          <c:yMode val="edge"/>
          <c:x val="0.337362"/>
          <c:y val="0"/>
          <c:w val="0.314666"/>
          <c:h val="0.12709300000000001"/>
        </c:manualLayout>
      </c:layout>
      <c:overlay val="1"/>
      <c:spPr>
        <a:noFill/>
        <a:effectLst/>
      </c:spPr>
    </c:title>
    <c:autoTitleDeleted val="0"/>
    <c:plotArea>
      <c:layout>
        <c:manualLayout>
          <c:layoutTarget val="inner"/>
          <c:xMode val="edge"/>
          <c:yMode val="edge"/>
          <c:x val="0.13437099999999999"/>
          <c:y val="0.12709300000000001"/>
          <c:w val="0.85295699999999997"/>
          <c:h val="0.69329600000000002"/>
        </c:manualLayout>
      </c:layout>
      <c:barChart>
        <c:barDir val="col"/>
        <c:grouping val="clustered"/>
        <c:varyColors val="0"/>
        <c:ser>
          <c:idx val="0"/>
          <c:order val="0"/>
          <c:tx>
            <c:strRef>
              <c:f>'CO2-Schulbilanz'!$B$15</c:f>
              <c:strCache>
                <c:ptCount val="1"/>
                <c:pt idx="0">
                  <c:v>Summe CO2-Emissionen:</c:v>
                </c:pt>
              </c:strCache>
            </c:strRef>
          </c:tx>
          <c:spPr>
            <a:gradFill flip="none" rotWithShape="1">
              <a:gsLst>
                <a:gs pos="0">
                  <a:srgbClr val="000000"/>
                </a:gs>
                <a:gs pos="100000">
                  <a:srgbClr val="C0C0C0"/>
                </a:gs>
              </a:gsLst>
              <a:lin ang="5400000" scaled="0"/>
            </a:gradFill>
            <a:ln w="12700" cap="flat">
              <a:solidFill>
                <a:srgbClr val="000000"/>
              </a:solidFill>
              <a:prstDash val="solid"/>
              <a:bevel/>
            </a:ln>
            <a:effectLst/>
          </c:spPr>
          <c:invertIfNegative val="0"/>
          <c:cat>
            <c:numRef>
              <c:f>'CO2-Schulbilanz'!$E$6:$AB$6</c:f>
              <c:numCache>
                <c:formatCode>General</c:formatCode>
                <c:ptCount val="2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numCache>
            </c:numRef>
          </c:cat>
          <c:val>
            <c:numRef>
              <c:f>'CO2-Schulbilanz'!$E$8:$AB$8</c:f>
              <c:numCache>
                <c:formatCode>#,###" kg"</c:formatCode>
                <c:ptCount val="24"/>
                <c:pt idx="0">
                  <c:v>247996.35800000004</c:v>
                </c:pt>
                <c:pt idx="1">
                  <c:v>225744.41399999999</c:v>
                </c:pt>
                <c:pt idx="2">
                  <c:v>214582.74400000001</c:v>
                </c:pt>
                <c:pt idx="3">
                  <c:v>226439.85784000001</c:v>
                </c:pt>
                <c:pt idx="4">
                  <c:v>225466.16550999999</c:v>
                </c:pt>
                <c:pt idx="5">
                  <c:v>247359.54147</c:v>
                </c:pt>
                <c:pt idx="6">
                  <c:v>263621.16281999997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AA58-4746-8DD9-B0AC3A0F369F}"/>
            </c:ext>
          </c:extLst>
        </c:ser>
        <c:dLbls>
          <c:showLegendKey val="0"/>
          <c:showVal val="0"/>
          <c:showCatName val="0"/>
          <c:showSerName val="0"/>
          <c:showPercent val="0"/>
          <c:showBubbleSize val="0"/>
        </c:dLbls>
        <c:gapWidth val="150"/>
        <c:axId val="2094734552"/>
        <c:axId val="2094734553"/>
      </c:barChart>
      <c:lineChart>
        <c:grouping val="standard"/>
        <c:varyColors val="0"/>
        <c:ser>
          <c:idx val="1"/>
          <c:order val="1"/>
          <c:tx>
            <c:strRef>
              <c:f>'CO2-Schulbilanz'!$D$7</c:f>
              <c:strCache>
                <c:ptCount val="1"/>
                <c:pt idx="0">
                  <c:v>Emissions-Ziel</c:v>
                </c:pt>
              </c:strCache>
            </c:strRef>
          </c:tx>
          <c:spPr>
            <a:ln w="25400" cap="flat">
              <a:solidFill>
                <a:srgbClr val="C00000"/>
              </a:solidFill>
              <a:prstDash val="solid"/>
              <a:round/>
            </a:ln>
            <a:effectLst/>
          </c:spPr>
          <c:marker>
            <c:symbol val="triangle"/>
            <c:size val="2"/>
            <c:spPr>
              <a:solidFill>
                <a:srgbClr val="C00000"/>
              </a:solidFill>
              <a:ln w="9525" cap="flat">
                <a:solidFill>
                  <a:srgbClr val="FF6600"/>
                </a:solidFill>
                <a:prstDash val="solid"/>
                <a:round/>
              </a:ln>
              <a:effectLst/>
            </c:spPr>
          </c:marker>
          <c:cat>
            <c:numRef>
              <c:f>'CO2-Schulbilanz'!$E$6:$AB$6</c:f>
              <c:numCache>
                <c:formatCode>General</c:formatCode>
                <c:ptCount val="2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numCache>
            </c:numRef>
          </c:cat>
          <c:val>
            <c:numRef>
              <c:f>'CO2-Schulbilanz'!$E$7:$AB$7</c:f>
              <c:numCache>
                <c:formatCode>#,###" kg"</c:formatCode>
                <c:ptCount val="24"/>
                <c:pt idx="0">
                  <c:v>247996.35800000004</c:v>
                </c:pt>
                <c:pt idx="1">
                  <c:v>239913.13328575966</c:v>
                </c:pt>
                <c:pt idx="2">
                  <c:v>232093.37422201445</c:v>
                </c:pt>
                <c:pt idx="3">
                  <c:v>224528.4933759706</c:v>
                </c:pt>
                <c:pt idx="4">
                  <c:v>217210.18321470686</c:v>
                </c:pt>
                <c:pt idx="5">
                  <c:v>210130.40698208252</c:v>
                </c:pt>
                <c:pt idx="6">
                  <c:v>203281.38987300481</c:v>
                </c:pt>
                <c:pt idx="7">
                  <c:v>196655.61049536327</c:v>
                </c:pt>
                <c:pt idx="8">
                  <c:v>190245.79261025487</c:v>
                </c:pt>
                <c:pt idx="9">
                  <c:v>184044.89714142922</c:v>
                </c:pt>
                <c:pt idx="10">
                  <c:v>178046.11444517918</c:v>
                </c:pt>
                <c:pt idx="11">
                  <c:v>172242.85683218736</c:v>
                </c:pt>
                <c:pt idx="12">
                  <c:v>166628.75133311667</c:v>
                </c:pt>
                <c:pt idx="13">
                  <c:v>161197.63270000005</c:v>
                </c:pt>
                <c:pt idx="14">
                  <c:v>151972.31934101769</c:v>
                </c:pt>
                <c:pt idx="15">
                  <c:v>143274.96911118255</c:v>
                </c:pt>
                <c:pt idx="16">
                  <c:v>135075.36676957089</c:v>
                </c:pt>
                <c:pt idx="17">
                  <c:v>127345.02628840596</c:v>
                </c:pt>
                <c:pt idx="18">
                  <c:v>120057.09189048108</c:v>
                </c:pt>
                <c:pt idx="19">
                  <c:v>113186.24475019409</c:v>
                </c:pt>
                <c:pt idx="20">
                  <c:v>106708.61503406605</c:v>
                </c:pt>
                <c:pt idx="21">
                  <c:v>100601.69897516616</c:v>
                </c:pt>
                <c:pt idx="22">
                  <c:v>94844.280693353372</c:v>
                </c:pt>
                <c:pt idx="23">
                  <c:v>89416.358489732418</c:v>
                </c:pt>
              </c:numCache>
            </c:numRef>
          </c:val>
          <c:smooth val="0"/>
          <c:extLst>
            <c:ext xmlns:c16="http://schemas.microsoft.com/office/drawing/2014/chart" uri="{C3380CC4-5D6E-409C-BE32-E72D297353CC}">
              <c16:uniqueId val="{00000001-AA58-4746-8DD9-B0AC3A0F369F}"/>
            </c:ext>
          </c:extLst>
        </c:ser>
        <c:dLbls>
          <c:showLegendKey val="0"/>
          <c:showVal val="0"/>
          <c:showCatName val="0"/>
          <c:showSerName val="0"/>
          <c:showPercent val="0"/>
          <c:showBubbleSize val="0"/>
        </c:dLbls>
        <c:marker val="1"/>
        <c:smooth val="0"/>
        <c:axId val="2094734552"/>
        <c:axId val="2094734553"/>
      </c:lineChart>
      <c:catAx>
        <c:axId val="2094734552"/>
        <c:scaling>
          <c:orientation val="minMax"/>
        </c:scaling>
        <c:delete val="0"/>
        <c:axPos val="b"/>
        <c:numFmt formatCode="General" sourceLinked="1"/>
        <c:majorTickMark val="out"/>
        <c:minorTickMark val="none"/>
        <c:tickLblPos val="low"/>
        <c:spPr>
          <a:ln w="12700" cap="flat">
            <a:solidFill>
              <a:srgbClr val="808080"/>
            </a:solidFill>
            <a:prstDash val="solid"/>
            <a:round/>
          </a:ln>
        </c:spPr>
        <c:txPr>
          <a:bodyPr rot="-18720000"/>
          <a:lstStyle/>
          <a:p>
            <a:pPr>
              <a:defRPr sz="1200" b="0" i="0" u="none" strike="noStrike">
                <a:solidFill>
                  <a:srgbClr val="000000"/>
                </a:solidFill>
                <a:latin typeface="Arial Narrow"/>
              </a:defRPr>
            </a:pPr>
            <a:endParaRPr lang="de-DE"/>
          </a:p>
        </c:txPr>
        <c:crossAx val="2094734553"/>
        <c:crosses val="autoZero"/>
        <c:auto val="1"/>
        <c:lblAlgn val="ctr"/>
        <c:lblOffset val="100"/>
        <c:noMultiLvlLbl val="1"/>
      </c:catAx>
      <c:valAx>
        <c:axId val="2094734553"/>
        <c:scaling>
          <c:orientation val="minMax"/>
        </c:scaling>
        <c:delete val="0"/>
        <c:axPos val="l"/>
        <c:majorGridlines>
          <c:spPr>
            <a:ln w="12700" cap="flat">
              <a:solidFill>
                <a:srgbClr val="808080"/>
              </a:solidFill>
              <a:prstDash val="solid"/>
              <a:round/>
            </a:ln>
          </c:spPr>
        </c:majorGridlines>
        <c:title>
          <c:tx>
            <c:rich>
              <a:bodyPr rot="-5400000"/>
              <a:lstStyle/>
              <a:p>
                <a:pPr>
                  <a:defRPr sz="1400" b="1" i="0" u="none" strike="noStrike">
                    <a:solidFill>
                      <a:srgbClr val="000000"/>
                    </a:solidFill>
                    <a:latin typeface="Arial"/>
                  </a:defRPr>
                </a:pPr>
                <a:r>
                  <a:rPr lang="de-DE" sz="1400" b="1" i="0" u="none" strike="noStrike">
                    <a:solidFill>
                      <a:srgbClr val="000000"/>
                    </a:solidFill>
                    <a:latin typeface="Arial"/>
                  </a:rPr>
                  <a:t>CO2-Emission (kg)</a:t>
                </a:r>
              </a:p>
            </c:rich>
          </c:tx>
          <c:overlay val="1"/>
        </c:title>
        <c:numFmt formatCode="#,###&quot; kg&quot;" sourceLinked="1"/>
        <c:majorTickMark val="out"/>
        <c:minorTickMark val="none"/>
        <c:tickLblPos val="nextTo"/>
        <c:spPr>
          <a:ln w="12700" cap="flat">
            <a:solidFill>
              <a:srgbClr val="808080"/>
            </a:solidFill>
            <a:prstDash val="solid"/>
            <a:round/>
          </a:ln>
        </c:spPr>
        <c:txPr>
          <a:bodyPr rot="0"/>
          <a:lstStyle/>
          <a:p>
            <a:pPr>
              <a:defRPr sz="1200" b="0" i="0" u="none" strike="noStrike">
                <a:solidFill>
                  <a:srgbClr val="000000"/>
                </a:solidFill>
                <a:latin typeface="Arial Narrow"/>
              </a:defRPr>
            </a:pPr>
            <a:endParaRPr lang="de-DE"/>
          </a:p>
        </c:txPr>
        <c:crossAx val="2094734552"/>
        <c:crosses val="autoZero"/>
        <c:crossBetween val="between"/>
        <c:majorUnit val="75000"/>
        <c:minorUnit val="37500"/>
      </c:valAx>
      <c:spPr>
        <a:gradFill flip="none" rotWithShape="1">
          <a:gsLst>
            <a:gs pos="0">
              <a:srgbClr val="FFFFFF"/>
            </a:gs>
            <a:gs pos="100000">
              <a:srgbClr val="DDFF7D"/>
            </a:gs>
          </a:gsLst>
          <a:path path="circle">
            <a:fillToRect l="37721" t="-19636" r="62278" b="119636"/>
          </a:path>
        </a:gradFill>
        <a:ln w="12700" cap="flat">
          <a:solidFill>
            <a:srgbClr val="808080"/>
          </a:solidFill>
          <a:prstDash val="solid"/>
          <a:round/>
        </a:ln>
        <a:effectLst/>
      </c:spPr>
    </c:plotArea>
    <c:legend>
      <c:legendPos val="b"/>
      <c:layout>
        <c:manualLayout>
          <c:xMode val="edge"/>
          <c:yMode val="edge"/>
          <c:x val="0.14414299999999999"/>
          <c:y val="0.93486899999999995"/>
          <c:w val="0.85585699999999998"/>
          <c:h val="6.5130499999999994E-2"/>
        </c:manualLayout>
      </c:layout>
      <c:overlay val="1"/>
      <c:spPr>
        <a:solidFill>
          <a:srgbClr val="FFFFFF"/>
        </a:solidFill>
        <a:ln w="3175" cap="flat">
          <a:solidFill>
            <a:srgbClr val="000000"/>
          </a:solidFill>
          <a:prstDash val="solid"/>
          <a:round/>
        </a:ln>
        <a:effectLst/>
      </c:spPr>
      <c:txPr>
        <a:bodyPr rot="0"/>
        <a:lstStyle/>
        <a:p>
          <a:pPr>
            <a:defRPr sz="1200" b="0" i="0" u="none" strike="noStrike">
              <a:solidFill>
                <a:srgbClr val="000000"/>
              </a:solidFill>
              <a:latin typeface="Arial Narrow"/>
            </a:defRPr>
          </a:pPr>
          <a:endParaRPr lang="de-DE"/>
        </a:p>
      </c:txPr>
    </c:legend>
    <c:plotVisOnly val="1"/>
    <c:dispBlanksAs val="gap"/>
    <c:showDLblsOverMax val="1"/>
  </c:chart>
  <c:spPr>
    <a:solidFill>
      <a:srgbClr val="FFFFFF"/>
    </a:solidFill>
    <a:ln w="12700" cap="flat">
      <a:solidFill>
        <a:srgbClr val="000000"/>
      </a:solidFill>
      <a:prstDash val="solid"/>
      <a:round/>
    </a:ln>
    <a:effectLst/>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800" b="1" i="0" u="none" strike="noStrike">
                <a:solidFill>
                  <a:srgbClr val="000000"/>
                </a:solidFill>
                <a:latin typeface="Arial"/>
              </a:defRPr>
            </a:pPr>
            <a:r>
              <a:rPr lang="de-DE" sz="1800" b="1" i="0" u="none" strike="noStrike">
                <a:solidFill>
                  <a:srgbClr val="000000"/>
                </a:solidFill>
                <a:latin typeface="Arial"/>
              </a:rPr>
              <a:t>Elisabeth-Lange-Schule</a:t>
            </a:r>
          </a:p>
        </c:rich>
      </c:tx>
      <c:layout>
        <c:manualLayout>
          <c:xMode val="edge"/>
          <c:yMode val="edge"/>
          <c:x val="0.36500100000000002"/>
          <c:y val="0"/>
          <c:w val="0.26587100000000002"/>
          <c:h val="0.12709300000000001"/>
        </c:manualLayout>
      </c:layout>
      <c:overlay val="1"/>
      <c:spPr>
        <a:noFill/>
        <a:effectLst/>
      </c:spPr>
    </c:title>
    <c:autoTitleDeleted val="0"/>
    <c:plotArea>
      <c:layout>
        <c:manualLayout>
          <c:layoutTarget val="inner"/>
          <c:xMode val="edge"/>
          <c:yMode val="edge"/>
          <c:x val="0.113534"/>
          <c:y val="0.12709300000000001"/>
          <c:w val="0.87849999999999995"/>
          <c:h val="0.69329600000000002"/>
        </c:manualLayout>
      </c:layout>
      <c:barChart>
        <c:barDir val="col"/>
        <c:grouping val="clustered"/>
        <c:varyColors val="0"/>
        <c:ser>
          <c:idx val="0"/>
          <c:order val="0"/>
          <c:tx>
            <c:strRef>
              <c:f>'CO2-Schulbilanz'!$B$15</c:f>
              <c:strCache>
                <c:ptCount val="1"/>
                <c:pt idx="0">
                  <c:v>Summe CO2-Emissionen:</c:v>
                </c:pt>
              </c:strCache>
            </c:strRef>
          </c:tx>
          <c:spPr>
            <a:gradFill flip="none" rotWithShape="1">
              <a:gsLst>
                <a:gs pos="0">
                  <a:srgbClr val="000000"/>
                </a:gs>
                <a:gs pos="100000">
                  <a:srgbClr val="C0C0C0"/>
                </a:gs>
              </a:gsLst>
              <a:lin ang="5400000" scaled="0"/>
            </a:gradFill>
            <a:ln w="12700" cap="flat">
              <a:solidFill>
                <a:srgbClr val="000000"/>
              </a:solidFill>
              <a:prstDash val="solid"/>
              <a:round/>
            </a:ln>
            <a:effectLst/>
          </c:spPr>
          <c:invertIfNegative val="0"/>
          <c:cat>
            <c:numRef>
              <c:f>'CO2-Schulbilanz'!$E$6:$AL$6</c:f>
              <c:numCache>
                <c:formatCode>General</c:formatCode>
                <c:ptCount val="3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numCache>
            </c:numRef>
          </c:cat>
          <c:val>
            <c:numRef>
              <c:f>'CO2-Schulbilanz'!$E$8:$AL$8</c:f>
              <c:numCache>
                <c:formatCode>#,###" kg"</c:formatCode>
                <c:ptCount val="34"/>
                <c:pt idx="0">
                  <c:v>247996.35800000004</c:v>
                </c:pt>
                <c:pt idx="1">
                  <c:v>225744.41399999999</c:v>
                </c:pt>
                <c:pt idx="2">
                  <c:v>214582.74400000001</c:v>
                </c:pt>
                <c:pt idx="3">
                  <c:v>226439.85784000001</c:v>
                </c:pt>
                <c:pt idx="4">
                  <c:v>225466.16550999999</c:v>
                </c:pt>
                <c:pt idx="5">
                  <c:v>247359.54147</c:v>
                </c:pt>
                <c:pt idx="6">
                  <c:v>263621.16281999997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0-927B-4903-BDD4-C5FACDDABB05}"/>
            </c:ext>
          </c:extLst>
        </c:ser>
        <c:dLbls>
          <c:showLegendKey val="0"/>
          <c:showVal val="0"/>
          <c:showCatName val="0"/>
          <c:showSerName val="0"/>
          <c:showPercent val="0"/>
          <c:showBubbleSize val="0"/>
        </c:dLbls>
        <c:gapWidth val="150"/>
        <c:axId val="2094734552"/>
        <c:axId val="2094734553"/>
      </c:barChart>
      <c:lineChart>
        <c:grouping val="standard"/>
        <c:varyColors val="0"/>
        <c:ser>
          <c:idx val="1"/>
          <c:order val="1"/>
          <c:tx>
            <c:strRef>
              <c:f>'CO2-Schulbilanz'!$D$7</c:f>
              <c:strCache>
                <c:ptCount val="1"/>
                <c:pt idx="0">
                  <c:v>Emissions-Ziel</c:v>
                </c:pt>
              </c:strCache>
            </c:strRef>
          </c:tx>
          <c:spPr>
            <a:ln w="25400" cap="flat">
              <a:solidFill>
                <a:srgbClr val="C00000"/>
              </a:solidFill>
              <a:prstDash val="solid"/>
              <a:round/>
            </a:ln>
            <a:effectLst/>
          </c:spPr>
          <c:marker>
            <c:symbol val="triangle"/>
            <c:size val="2"/>
            <c:spPr>
              <a:solidFill>
                <a:srgbClr val="C00000"/>
              </a:solidFill>
              <a:ln w="9525" cap="flat">
                <a:solidFill>
                  <a:srgbClr val="FF6600"/>
                </a:solidFill>
                <a:prstDash val="solid"/>
                <a:round/>
              </a:ln>
              <a:effectLst/>
            </c:spPr>
          </c:marker>
          <c:cat>
            <c:numRef>
              <c:f>'CO2-Schulbilanz'!$E$6:$AL$6</c:f>
              <c:numCache>
                <c:formatCode>General</c:formatCode>
                <c:ptCount val="3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numCache>
            </c:numRef>
          </c:cat>
          <c:val>
            <c:numRef>
              <c:f>'CO2-Schulbilanz'!$E$7:$AL$7</c:f>
              <c:numCache>
                <c:formatCode>#,###" kg"</c:formatCode>
                <c:ptCount val="34"/>
                <c:pt idx="0">
                  <c:v>247996.35800000004</c:v>
                </c:pt>
                <c:pt idx="1">
                  <c:v>239913.13328575966</c:v>
                </c:pt>
                <c:pt idx="2">
                  <c:v>232093.37422201445</c:v>
                </c:pt>
                <c:pt idx="3">
                  <c:v>224528.4933759706</c:v>
                </c:pt>
                <c:pt idx="4">
                  <c:v>217210.18321470686</c:v>
                </c:pt>
                <c:pt idx="5">
                  <c:v>210130.40698208252</c:v>
                </c:pt>
                <c:pt idx="6">
                  <c:v>203281.38987300481</c:v>
                </c:pt>
                <c:pt idx="7">
                  <c:v>196655.61049536327</c:v>
                </c:pt>
                <c:pt idx="8">
                  <c:v>190245.79261025487</c:v>
                </c:pt>
                <c:pt idx="9">
                  <c:v>184044.89714142922</c:v>
                </c:pt>
                <c:pt idx="10">
                  <c:v>178046.11444517918</c:v>
                </c:pt>
                <c:pt idx="11">
                  <c:v>172242.85683218736</c:v>
                </c:pt>
                <c:pt idx="12">
                  <c:v>166628.75133311667</c:v>
                </c:pt>
                <c:pt idx="13">
                  <c:v>161197.63270000005</c:v>
                </c:pt>
                <c:pt idx="14">
                  <c:v>151972.31934101769</c:v>
                </c:pt>
                <c:pt idx="15">
                  <c:v>143274.96911118255</c:v>
                </c:pt>
                <c:pt idx="16">
                  <c:v>135075.36676957089</c:v>
                </c:pt>
                <c:pt idx="17">
                  <c:v>127345.02628840596</c:v>
                </c:pt>
                <c:pt idx="18">
                  <c:v>120057.09189048108</c:v>
                </c:pt>
                <c:pt idx="19">
                  <c:v>113186.24475019409</c:v>
                </c:pt>
                <c:pt idx="20">
                  <c:v>106708.61503406605</c:v>
                </c:pt>
                <c:pt idx="21">
                  <c:v>100601.69897516616</c:v>
                </c:pt>
                <c:pt idx="22">
                  <c:v>94844.280693353372</c:v>
                </c:pt>
                <c:pt idx="23">
                  <c:v>89416.358489732418</c:v>
                </c:pt>
                <c:pt idx="24">
                  <c:v>84299.075359265669</c:v>
                </c:pt>
                <c:pt idx="25">
                  <c:v>79474.653480136578</c:v>
                </c:pt>
                <c:pt idx="26">
                  <c:v>74926.332452275732</c:v>
                </c:pt>
                <c:pt idx="27">
                  <c:v>70638.311070485724</c:v>
                </c:pt>
                <c:pt idx="28">
                  <c:v>66595.69242988019</c:v>
                </c:pt>
                <c:pt idx="29">
                  <c:v>62784.432172929439</c:v>
                </c:pt>
                <c:pt idx="30">
                  <c:v>59191.28969831884</c:v>
                </c:pt>
                <c:pt idx="31">
                  <c:v>55803.782162116069</c:v>
                </c:pt>
                <c:pt idx="32">
                  <c:v>52610.141111443794</c:v>
                </c:pt>
                <c:pt idx="33">
                  <c:v>49599.271599999971</c:v>
                </c:pt>
              </c:numCache>
            </c:numRef>
          </c:val>
          <c:smooth val="0"/>
          <c:extLst>
            <c:ext xmlns:c16="http://schemas.microsoft.com/office/drawing/2014/chart" uri="{C3380CC4-5D6E-409C-BE32-E72D297353CC}">
              <c16:uniqueId val="{00000001-927B-4903-BDD4-C5FACDDABB05}"/>
            </c:ext>
          </c:extLst>
        </c:ser>
        <c:dLbls>
          <c:showLegendKey val="0"/>
          <c:showVal val="0"/>
          <c:showCatName val="0"/>
          <c:showSerName val="0"/>
          <c:showPercent val="0"/>
          <c:showBubbleSize val="0"/>
        </c:dLbls>
        <c:marker val="1"/>
        <c:smooth val="0"/>
        <c:axId val="2094734552"/>
        <c:axId val="2094734553"/>
      </c:lineChart>
      <c:catAx>
        <c:axId val="2094734552"/>
        <c:scaling>
          <c:orientation val="minMax"/>
        </c:scaling>
        <c:delete val="0"/>
        <c:axPos val="b"/>
        <c:numFmt formatCode="General" sourceLinked="1"/>
        <c:majorTickMark val="out"/>
        <c:minorTickMark val="none"/>
        <c:tickLblPos val="low"/>
        <c:spPr>
          <a:ln w="12700" cap="flat">
            <a:solidFill>
              <a:srgbClr val="808080"/>
            </a:solidFill>
            <a:prstDash val="solid"/>
            <a:round/>
          </a:ln>
        </c:spPr>
        <c:txPr>
          <a:bodyPr rot="-18720000"/>
          <a:lstStyle/>
          <a:p>
            <a:pPr>
              <a:defRPr sz="1200" b="0" i="0" u="none" strike="noStrike">
                <a:solidFill>
                  <a:srgbClr val="000000"/>
                </a:solidFill>
                <a:latin typeface="Arial Narrow"/>
              </a:defRPr>
            </a:pPr>
            <a:endParaRPr lang="de-DE"/>
          </a:p>
        </c:txPr>
        <c:crossAx val="2094734553"/>
        <c:crosses val="autoZero"/>
        <c:auto val="1"/>
        <c:lblAlgn val="ctr"/>
        <c:lblOffset val="100"/>
        <c:noMultiLvlLbl val="1"/>
      </c:catAx>
      <c:valAx>
        <c:axId val="2094734553"/>
        <c:scaling>
          <c:orientation val="minMax"/>
        </c:scaling>
        <c:delete val="0"/>
        <c:axPos val="l"/>
        <c:majorGridlines>
          <c:spPr>
            <a:ln w="12700" cap="flat">
              <a:solidFill>
                <a:srgbClr val="808080"/>
              </a:solidFill>
              <a:prstDash val="solid"/>
              <a:round/>
            </a:ln>
          </c:spPr>
        </c:majorGridlines>
        <c:title>
          <c:tx>
            <c:rich>
              <a:bodyPr rot="-5400000"/>
              <a:lstStyle/>
              <a:p>
                <a:pPr>
                  <a:defRPr sz="1400" b="1" i="0" u="none" strike="noStrike">
                    <a:solidFill>
                      <a:srgbClr val="000000"/>
                    </a:solidFill>
                    <a:latin typeface="Arial"/>
                  </a:defRPr>
                </a:pPr>
                <a:r>
                  <a:rPr lang="de-DE" sz="1400" b="1" i="0" u="none" strike="noStrike">
                    <a:solidFill>
                      <a:srgbClr val="000000"/>
                    </a:solidFill>
                    <a:latin typeface="Arial"/>
                  </a:rPr>
                  <a:t>CO2-Emission (kg)</a:t>
                </a:r>
              </a:p>
            </c:rich>
          </c:tx>
          <c:overlay val="1"/>
        </c:title>
        <c:numFmt formatCode="#,###&quot; kg&quot;" sourceLinked="1"/>
        <c:majorTickMark val="out"/>
        <c:minorTickMark val="none"/>
        <c:tickLblPos val="nextTo"/>
        <c:spPr>
          <a:ln w="12700" cap="flat">
            <a:solidFill>
              <a:srgbClr val="808080"/>
            </a:solidFill>
            <a:prstDash val="solid"/>
            <a:round/>
          </a:ln>
        </c:spPr>
        <c:txPr>
          <a:bodyPr rot="0"/>
          <a:lstStyle/>
          <a:p>
            <a:pPr>
              <a:defRPr sz="1200" b="0" i="0" u="none" strike="noStrike">
                <a:solidFill>
                  <a:srgbClr val="000000"/>
                </a:solidFill>
                <a:latin typeface="Arial Narrow"/>
              </a:defRPr>
            </a:pPr>
            <a:endParaRPr lang="de-DE"/>
          </a:p>
        </c:txPr>
        <c:crossAx val="2094734552"/>
        <c:crosses val="autoZero"/>
        <c:crossBetween val="between"/>
        <c:majorUnit val="75000"/>
        <c:minorUnit val="37500"/>
      </c:valAx>
      <c:spPr>
        <a:gradFill flip="none" rotWithShape="1">
          <a:gsLst>
            <a:gs pos="0">
              <a:srgbClr val="FFFFFF"/>
            </a:gs>
            <a:gs pos="100000">
              <a:srgbClr val="DDFF7D"/>
            </a:gs>
          </a:gsLst>
          <a:path path="circle">
            <a:fillToRect l="37721" t="-19636" r="62278" b="119636"/>
          </a:path>
        </a:gradFill>
        <a:ln w="12700" cap="flat">
          <a:solidFill>
            <a:srgbClr val="808080"/>
          </a:solidFill>
          <a:prstDash val="solid"/>
          <a:round/>
        </a:ln>
        <a:effectLst/>
      </c:spPr>
    </c:plotArea>
    <c:legend>
      <c:legendPos val="b"/>
      <c:layout>
        <c:manualLayout>
          <c:xMode val="edge"/>
          <c:yMode val="edge"/>
          <c:x val="0.14990000000000001"/>
          <c:y val="0.93486899999999995"/>
          <c:w val="0.85009999999999997"/>
          <c:h val="6.5130499999999994E-2"/>
        </c:manualLayout>
      </c:layout>
      <c:overlay val="1"/>
      <c:spPr>
        <a:solidFill>
          <a:srgbClr val="FFFFFF"/>
        </a:solidFill>
        <a:ln w="3175" cap="flat">
          <a:solidFill>
            <a:srgbClr val="000000"/>
          </a:solidFill>
          <a:prstDash val="solid"/>
          <a:round/>
        </a:ln>
        <a:effectLst/>
      </c:spPr>
      <c:txPr>
        <a:bodyPr rot="0"/>
        <a:lstStyle/>
        <a:p>
          <a:pPr>
            <a:defRPr sz="1200" b="0" i="0" u="none" strike="noStrike">
              <a:solidFill>
                <a:srgbClr val="000000"/>
              </a:solidFill>
              <a:latin typeface="Arial Narrow"/>
            </a:defRPr>
          </a:pPr>
          <a:endParaRPr lang="de-DE"/>
        </a:p>
      </c:txPr>
    </c:legend>
    <c:plotVisOnly val="1"/>
    <c:dispBlanksAs val="gap"/>
    <c:showDLblsOverMax val="1"/>
  </c:chart>
  <c:spPr>
    <a:solidFill>
      <a:srgbClr val="FFFFFF"/>
    </a:solidFill>
    <a:ln w="12700" cap="flat">
      <a:solidFill>
        <a:srgbClr val="000000"/>
      </a:solidFill>
      <a:prstDash val="solid"/>
      <a:round/>
    </a:ln>
    <a:effectLst/>
  </c:sp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800" b="1" i="0" u="none" strike="noStrike">
                <a:solidFill>
                  <a:srgbClr val="000000"/>
                </a:solidFill>
                <a:latin typeface="Arial"/>
              </a:defRPr>
            </a:pPr>
            <a:r>
              <a:rPr sz="1800" b="1" i="0" u="none" strike="noStrike">
                <a:solidFill>
                  <a:srgbClr val="000000"/>
                </a:solidFill>
                <a:latin typeface="Arial"/>
              </a:rPr>
              <a:t>Elisabeth-Lange-Schule</a:t>
            </a:r>
          </a:p>
        </c:rich>
      </c:tx>
      <c:layout>
        <c:manualLayout>
          <c:xMode val="edge"/>
          <c:yMode val="edge"/>
          <c:x val="0.382442"/>
          <c:y val="0"/>
          <c:w val="0.22645499999999999"/>
          <c:h val="0.12709300000000001"/>
        </c:manualLayout>
      </c:layout>
      <c:overlay val="1"/>
      <c:spPr>
        <a:noFill/>
        <a:effectLst/>
      </c:spPr>
    </c:title>
    <c:autoTitleDeleted val="0"/>
    <c:plotArea>
      <c:layout>
        <c:manualLayout>
          <c:layoutTarget val="inner"/>
          <c:xMode val="edge"/>
          <c:yMode val="edge"/>
          <c:x val="9.6702499999999997E-2"/>
          <c:y val="0.12709300000000001"/>
          <c:w val="0.89330399999999999"/>
          <c:h val="0.69329600000000002"/>
        </c:manualLayout>
      </c:layout>
      <c:barChart>
        <c:barDir val="col"/>
        <c:grouping val="clustered"/>
        <c:varyColors val="0"/>
        <c:ser>
          <c:idx val="0"/>
          <c:order val="0"/>
          <c:tx>
            <c:strRef>
              <c:f>'CO2-Schulbilanz'!$B$15</c:f>
              <c:strCache>
                <c:ptCount val="1"/>
                <c:pt idx="0">
                  <c:v>Summe CO2-Emissionen:</c:v>
                </c:pt>
              </c:strCache>
            </c:strRef>
          </c:tx>
          <c:spPr>
            <a:gradFill flip="none" rotWithShape="1">
              <a:gsLst>
                <a:gs pos="0">
                  <a:srgbClr val="000000"/>
                </a:gs>
                <a:gs pos="100000">
                  <a:srgbClr val="C0C0C0"/>
                </a:gs>
              </a:gsLst>
              <a:lin ang="5400000" scaled="0"/>
            </a:gradFill>
            <a:ln w="12700" cap="flat">
              <a:solidFill>
                <a:srgbClr val="000000"/>
              </a:solidFill>
              <a:prstDash val="solid"/>
              <a:bevel/>
            </a:ln>
            <a:effectLst/>
          </c:spPr>
          <c:invertIfNegative val="0"/>
          <c:cat>
            <c:numRef>
              <c:f>'CO2-Schulbilanz'!$E$6:$AV$6</c:f>
              <c:numCache>
                <c:formatCode>General</c:formatCode>
                <c:ptCount val="4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numCache>
            </c:numRef>
          </c:cat>
          <c:val>
            <c:numRef>
              <c:f>'CO2-Schulbilanz'!$E$8:$AV$8</c:f>
              <c:numCache>
                <c:formatCode>#,###" kg"</c:formatCode>
                <c:ptCount val="44"/>
                <c:pt idx="0">
                  <c:v>247996.35800000004</c:v>
                </c:pt>
                <c:pt idx="1">
                  <c:v>225744.41399999999</c:v>
                </c:pt>
                <c:pt idx="2">
                  <c:v>214582.74400000001</c:v>
                </c:pt>
                <c:pt idx="3">
                  <c:v>226439.85784000001</c:v>
                </c:pt>
                <c:pt idx="4">
                  <c:v>225466.16550999999</c:v>
                </c:pt>
                <c:pt idx="5">
                  <c:v>247359.54147</c:v>
                </c:pt>
                <c:pt idx="6">
                  <c:v>263621.16281999997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extLst>
            <c:ext xmlns:c16="http://schemas.microsoft.com/office/drawing/2014/chart" uri="{C3380CC4-5D6E-409C-BE32-E72D297353CC}">
              <c16:uniqueId val="{00000000-B7EA-4C13-92A2-4BBF5872A4D4}"/>
            </c:ext>
          </c:extLst>
        </c:ser>
        <c:dLbls>
          <c:showLegendKey val="0"/>
          <c:showVal val="0"/>
          <c:showCatName val="0"/>
          <c:showSerName val="0"/>
          <c:showPercent val="0"/>
          <c:showBubbleSize val="0"/>
        </c:dLbls>
        <c:gapWidth val="150"/>
        <c:axId val="2094734552"/>
        <c:axId val="2094734553"/>
      </c:barChart>
      <c:lineChart>
        <c:grouping val="standard"/>
        <c:varyColors val="0"/>
        <c:ser>
          <c:idx val="1"/>
          <c:order val="1"/>
          <c:tx>
            <c:strRef>
              <c:f>'CO2-Schulbilanz'!$D$7</c:f>
              <c:strCache>
                <c:ptCount val="1"/>
                <c:pt idx="0">
                  <c:v>Emissions-Ziel</c:v>
                </c:pt>
              </c:strCache>
            </c:strRef>
          </c:tx>
          <c:spPr>
            <a:ln w="25400" cap="flat">
              <a:solidFill>
                <a:srgbClr val="C00000"/>
              </a:solidFill>
              <a:prstDash val="solid"/>
              <a:round/>
            </a:ln>
            <a:effectLst/>
          </c:spPr>
          <c:marker>
            <c:symbol val="triangle"/>
            <c:size val="2"/>
            <c:spPr>
              <a:solidFill>
                <a:srgbClr val="C00000"/>
              </a:solidFill>
              <a:ln w="9525" cap="flat">
                <a:solidFill>
                  <a:srgbClr val="FF6600"/>
                </a:solidFill>
                <a:prstDash val="solid"/>
                <a:round/>
              </a:ln>
              <a:effectLst/>
            </c:spPr>
          </c:marker>
          <c:cat>
            <c:numRef>
              <c:f>'CO2-Schulbilanz'!$E$6:$AV$6</c:f>
              <c:numCache>
                <c:formatCode>General</c:formatCode>
                <c:ptCount val="4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numCache>
            </c:numRef>
          </c:cat>
          <c:val>
            <c:numRef>
              <c:f>'CO2-Schulbilanz'!$E$7:$AV$7</c:f>
              <c:numCache>
                <c:formatCode>#,###" kg"</c:formatCode>
                <c:ptCount val="44"/>
                <c:pt idx="0">
                  <c:v>247996.35800000004</c:v>
                </c:pt>
                <c:pt idx="1">
                  <c:v>239913.13328575966</c:v>
                </c:pt>
                <c:pt idx="2">
                  <c:v>232093.37422201445</c:v>
                </c:pt>
                <c:pt idx="3">
                  <c:v>224528.4933759706</c:v>
                </c:pt>
                <c:pt idx="4">
                  <c:v>217210.18321470686</c:v>
                </c:pt>
                <c:pt idx="5">
                  <c:v>210130.40698208252</c:v>
                </c:pt>
                <c:pt idx="6">
                  <c:v>203281.38987300481</c:v>
                </c:pt>
                <c:pt idx="7">
                  <c:v>196655.61049536327</c:v>
                </c:pt>
                <c:pt idx="8">
                  <c:v>190245.79261025487</c:v>
                </c:pt>
                <c:pt idx="9">
                  <c:v>184044.89714142922</c:v>
                </c:pt>
                <c:pt idx="10">
                  <c:v>178046.11444517918</c:v>
                </c:pt>
                <c:pt idx="11">
                  <c:v>172242.85683218736</c:v>
                </c:pt>
                <c:pt idx="12">
                  <c:v>166628.75133311667</c:v>
                </c:pt>
                <c:pt idx="13">
                  <c:v>161197.63270000005</c:v>
                </c:pt>
                <c:pt idx="14">
                  <c:v>151972.31934101769</c:v>
                </c:pt>
                <c:pt idx="15">
                  <c:v>143274.96911118255</c:v>
                </c:pt>
                <c:pt idx="16">
                  <c:v>135075.36676957089</c:v>
                </c:pt>
                <c:pt idx="17">
                  <c:v>127345.02628840596</c:v>
                </c:pt>
                <c:pt idx="18">
                  <c:v>120057.09189048108</c:v>
                </c:pt>
                <c:pt idx="19">
                  <c:v>113186.24475019409</c:v>
                </c:pt>
                <c:pt idx="20">
                  <c:v>106708.61503406605</c:v>
                </c:pt>
                <c:pt idx="21">
                  <c:v>100601.69897516616</c:v>
                </c:pt>
                <c:pt idx="22">
                  <c:v>94844.280693353372</c:v>
                </c:pt>
                <c:pt idx="23">
                  <c:v>89416.358489732418</c:v>
                </c:pt>
                <c:pt idx="24">
                  <c:v>84299.075359265669</c:v>
                </c:pt>
                <c:pt idx="25">
                  <c:v>79474.653480136578</c:v>
                </c:pt>
                <c:pt idx="26">
                  <c:v>74926.332452275732</c:v>
                </c:pt>
                <c:pt idx="27">
                  <c:v>70638.311070485724</c:v>
                </c:pt>
                <c:pt idx="28">
                  <c:v>66595.69242988019</c:v>
                </c:pt>
                <c:pt idx="29">
                  <c:v>62784.432172929439</c:v>
                </c:pt>
                <c:pt idx="30">
                  <c:v>59191.28969831884</c:v>
                </c:pt>
                <c:pt idx="31">
                  <c:v>55803.782162116069</c:v>
                </c:pt>
                <c:pt idx="32">
                  <c:v>52610.141111443794</c:v>
                </c:pt>
                <c:pt idx="33">
                  <c:v>49599.271599999971</c:v>
                </c:pt>
                <c:pt idx="34">
                  <c:v>46760.713643390016</c:v>
                </c:pt>
                <c:pt idx="35">
                  <c:v>44084.605880363823</c:v>
                </c:pt>
                <c:pt idx="36">
                  <c:v>41561.651313714079</c:v>
                </c:pt>
                <c:pt idx="37">
                  <c:v>39183.08501181718</c:v>
                </c:pt>
                <c:pt idx="38">
                  <c:v>36940.643658609522</c:v>
                </c:pt>
                <c:pt idx="39">
                  <c:v>34826.53684621353</c:v>
                </c:pt>
                <c:pt idx="40">
                  <c:v>32833.42001048183</c:v>
                </c:pt>
                <c:pt idx="41">
                  <c:v>30954.368915435713</c:v>
                </c:pt>
                <c:pt idx="42">
                  <c:v>29182.855597954858</c:v>
                </c:pt>
                <c:pt idx="43">
                  <c:v>27512.72568914841</c:v>
                </c:pt>
              </c:numCache>
            </c:numRef>
          </c:val>
          <c:smooth val="0"/>
          <c:extLst>
            <c:ext xmlns:c16="http://schemas.microsoft.com/office/drawing/2014/chart" uri="{C3380CC4-5D6E-409C-BE32-E72D297353CC}">
              <c16:uniqueId val="{00000001-B7EA-4C13-92A2-4BBF5872A4D4}"/>
            </c:ext>
          </c:extLst>
        </c:ser>
        <c:dLbls>
          <c:showLegendKey val="0"/>
          <c:showVal val="0"/>
          <c:showCatName val="0"/>
          <c:showSerName val="0"/>
          <c:showPercent val="0"/>
          <c:showBubbleSize val="0"/>
        </c:dLbls>
        <c:marker val="1"/>
        <c:smooth val="0"/>
        <c:axId val="2094734552"/>
        <c:axId val="2094734553"/>
      </c:lineChart>
      <c:catAx>
        <c:axId val="2094734552"/>
        <c:scaling>
          <c:orientation val="minMax"/>
        </c:scaling>
        <c:delete val="0"/>
        <c:axPos val="b"/>
        <c:numFmt formatCode="General" sourceLinked="1"/>
        <c:majorTickMark val="out"/>
        <c:minorTickMark val="none"/>
        <c:tickLblPos val="low"/>
        <c:spPr>
          <a:ln w="12700" cap="flat">
            <a:solidFill>
              <a:srgbClr val="808080"/>
            </a:solidFill>
            <a:prstDash val="solid"/>
            <a:round/>
          </a:ln>
        </c:spPr>
        <c:txPr>
          <a:bodyPr rot="-18720000"/>
          <a:lstStyle/>
          <a:p>
            <a:pPr>
              <a:defRPr sz="1200" b="0" i="0" u="none" strike="noStrike">
                <a:solidFill>
                  <a:srgbClr val="000000"/>
                </a:solidFill>
                <a:latin typeface="Arial Narrow"/>
              </a:defRPr>
            </a:pPr>
            <a:endParaRPr lang="de-DE"/>
          </a:p>
        </c:txPr>
        <c:crossAx val="2094734553"/>
        <c:crosses val="autoZero"/>
        <c:auto val="1"/>
        <c:lblAlgn val="ctr"/>
        <c:lblOffset val="100"/>
        <c:noMultiLvlLbl val="1"/>
      </c:catAx>
      <c:valAx>
        <c:axId val="2094734553"/>
        <c:scaling>
          <c:orientation val="minMax"/>
        </c:scaling>
        <c:delete val="0"/>
        <c:axPos val="l"/>
        <c:majorGridlines>
          <c:spPr>
            <a:ln w="12700" cap="flat">
              <a:solidFill>
                <a:srgbClr val="808080"/>
              </a:solidFill>
              <a:prstDash val="solid"/>
              <a:round/>
            </a:ln>
          </c:spPr>
        </c:majorGridlines>
        <c:title>
          <c:tx>
            <c:rich>
              <a:bodyPr rot="-5400000"/>
              <a:lstStyle/>
              <a:p>
                <a:pPr>
                  <a:defRPr sz="1400" b="1" i="0" u="none" strike="noStrike">
                    <a:solidFill>
                      <a:srgbClr val="000000"/>
                    </a:solidFill>
                    <a:latin typeface="Arial"/>
                  </a:defRPr>
                </a:pPr>
                <a:r>
                  <a:rPr sz="1400" b="1" i="0" u="none" strike="noStrike">
                    <a:solidFill>
                      <a:srgbClr val="000000"/>
                    </a:solidFill>
                    <a:latin typeface="Arial"/>
                  </a:rPr>
                  <a:t>CO2-Emission (kg)</a:t>
                </a:r>
              </a:p>
            </c:rich>
          </c:tx>
          <c:overlay val="1"/>
        </c:title>
        <c:numFmt formatCode="#,###&quot; kg&quot;" sourceLinked="1"/>
        <c:majorTickMark val="out"/>
        <c:minorTickMark val="none"/>
        <c:tickLblPos val="nextTo"/>
        <c:spPr>
          <a:ln w="12700" cap="flat">
            <a:solidFill>
              <a:srgbClr val="808080"/>
            </a:solidFill>
            <a:prstDash val="solid"/>
            <a:round/>
          </a:ln>
        </c:spPr>
        <c:txPr>
          <a:bodyPr rot="0"/>
          <a:lstStyle/>
          <a:p>
            <a:pPr>
              <a:defRPr sz="1200" b="0" i="0" u="none" strike="noStrike">
                <a:solidFill>
                  <a:srgbClr val="000000"/>
                </a:solidFill>
                <a:latin typeface="Arial Narrow"/>
              </a:defRPr>
            </a:pPr>
            <a:endParaRPr lang="de-DE"/>
          </a:p>
        </c:txPr>
        <c:crossAx val="2094734552"/>
        <c:crosses val="autoZero"/>
        <c:crossBetween val="between"/>
        <c:majorUnit val="75000"/>
        <c:minorUnit val="37500"/>
      </c:valAx>
      <c:spPr>
        <a:gradFill flip="none" rotWithShape="1">
          <a:gsLst>
            <a:gs pos="0">
              <a:srgbClr val="FFFFFF"/>
            </a:gs>
            <a:gs pos="100000">
              <a:srgbClr val="DDFF7D"/>
            </a:gs>
          </a:gsLst>
          <a:path path="circle">
            <a:fillToRect l="37721" t="-19636" r="62278" b="119636"/>
          </a:path>
        </a:gradFill>
        <a:ln w="12700" cap="flat">
          <a:solidFill>
            <a:srgbClr val="808080"/>
          </a:solidFill>
          <a:prstDash val="solid"/>
          <a:round/>
        </a:ln>
        <a:effectLst/>
      </c:spPr>
    </c:plotArea>
    <c:legend>
      <c:legendPos val="b"/>
      <c:layout>
        <c:manualLayout>
          <c:xMode val="edge"/>
          <c:yMode val="edge"/>
          <c:x val="0.15665000000000001"/>
          <c:y val="0.93486899999999995"/>
          <c:w val="0.84335000000000004"/>
          <c:h val="6.5130499999999994E-2"/>
        </c:manualLayout>
      </c:layout>
      <c:overlay val="1"/>
      <c:spPr>
        <a:solidFill>
          <a:srgbClr val="FFFFFF"/>
        </a:solidFill>
        <a:ln w="3175" cap="flat">
          <a:solidFill>
            <a:srgbClr val="000000"/>
          </a:solidFill>
          <a:prstDash val="solid"/>
          <a:round/>
        </a:ln>
        <a:effectLst/>
      </c:spPr>
      <c:txPr>
        <a:bodyPr rot="0"/>
        <a:lstStyle/>
        <a:p>
          <a:pPr>
            <a:defRPr sz="1200" b="0" i="0" u="none" strike="noStrike">
              <a:solidFill>
                <a:srgbClr val="000000"/>
              </a:solidFill>
              <a:latin typeface="Arial Narrow"/>
            </a:defRPr>
          </a:pPr>
          <a:endParaRPr lang="de-DE"/>
        </a:p>
      </c:txPr>
    </c:legend>
    <c:plotVisOnly val="1"/>
    <c:dispBlanksAs val="gap"/>
    <c:showDLblsOverMax val="1"/>
  </c:chart>
  <c:spPr>
    <a:solidFill>
      <a:srgbClr val="FFFFFF"/>
    </a:solidFill>
    <a:ln w="12700" cap="flat">
      <a:solidFill>
        <a:srgbClr val="000000"/>
      </a:solidFill>
      <a:prstDash val="solid"/>
      <a:round/>
    </a:ln>
    <a:effectLst/>
  </c:sp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700" b="1" i="0" u="none" strike="noStrike">
                <a:solidFill>
                  <a:srgbClr val="000000"/>
                </a:solidFill>
                <a:latin typeface="Arial"/>
              </a:defRPr>
            </a:pPr>
            <a:r>
              <a:rPr lang="de-DE" sz="1700" b="1" i="0" u="none" strike="noStrike">
                <a:solidFill>
                  <a:srgbClr val="000000"/>
                </a:solidFill>
                <a:latin typeface="Arial"/>
              </a:rPr>
              <a:t>Elisabeth-Lange-Schule</a:t>
            </a:r>
          </a:p>
        </c:rich>
      </c:tx>
      <c:layout>
        <c:manualLayout>
          <c:xMode val="edge"/>
          <c:yMode val="edge"/>
          <c:x val="0.35504000000000002"/>
          <c:y val="0"/>
          <c:w val="0.27160099999999998"/>
          <c:h val="9.57958E-2"/>
        </c:manualLayout>
      </c:layout>
      <c:overlay val="1"/>
      <c:spPr>
        <a:noFill/>
        <a:effectLst/>
      </c:spPr>
    </c:title>
    <c:autoTitleDeleted val="0"/>
    <c:plotArea>
      <c:layout>
        <c:manualLayout>
          <c:layoutTarget val="inner"/>
          <c:xMode val="edge"/>
          <c:yMode val="edge"/>
          <c:x val="0.12553"/>
          <c:y val="9.57958E-2"/>
          <c:w val="0.85544600000000004"/>
          <c:h val="0.69961399999999996"/>
        </c:manualLayout>
      </c:layout>
      <c:barChart>
        <c:barDir val="col"/>
        <c:grouping val="clustered"/>
        <c:varyColors val="0"/>
        <c:ser>
          <c:idx val="0"/>
          <c:order val="0"/>
          <c:tx>
            <c:v>CO2-Emissionen mit Maßnahmen (real)</c:v>
          </c:tx>
          <c:spPr>
            <a:solidFill>
              <a:srgbClr val="92D050"/>
            </a:solidFill>
            <a:ln w="12700" cap="flat">
              <a:solidFill>
                <a:srgbClr val="A6A6A6"/>
              </a:solidFill>
              <a:prstDash val="solid"/>
              <a:round/>
            </a:ln>
            <a:effectLst/>
          </c:spPr>
          <c:invertIfNegative val="0"/>
          <c:trendline>
            <c:name>Trend mit Maßnahmen</c:name>
            <c:spPr>
              <a:ln w="25400" cap="flat">
                <a:solidFill>
                  <a:srgbClr val="92D050"/>
                </a:solidFill>
                <a:prstDash val="solid"/>
                <a:round/>
              </a:ln>
              <a:effectLst>
                <a:outerShdw blurRad="12700" dist="25400" dir="7320000" algn="tl">
                  <a:srgbClr val="000000">
                    <a:alpha val="25000"/>
                  </a:srgbClr>
                </a:outerShdw>
              </a:effectLst>
            </c:spPr>
            <c:trendlineType val="linear"/>
            <c:dispRSqr val="0"/>
            <c:dispEq val="0"/>
          </c:trendline>
          <c:cat>
            <c:numRef>
              <c:f>'CO2-Schulbilanz'!$E$6:$R$6</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Erfolge!$C$7:$P$7</c:f>
              <c:numCache>
                <c:formatCode>#,##0" kg"</c:formatCode>
                <c:ptCount val="14"/>
                <c:pt idx="0">
                  <c:v>248032.35800000001</c:v>
                </c:pt>
                <c:pt idx="1">
                  <c:v>225780.41399999999</c:v>
                </c:pt>
                <c:pt idx="2">
                  <c:v>214618.74400000001</c:v>
                </c:pt>
              </c:numCache>
            </c:numRef>
          </c:val>
          <c:extLst>
            <c:ext xmlns:c16="http://schemas.microsoft.com/office/drawing/2014/chart" uri="{C3380CC4-5D6E-409C-BE32-E72D297353CC}">
              <c16:uniqueId val="{00000001-3A7E-4FC3-BC4B-FFCA9F7330B1}"/>
            </c:ext>
          </c:extLst>
        </c:ser>
        <c:ser>
          <c:idx val="1"/>
          <c:order val="1"/>
          <c:tx>
            <c:v>CO2-Emissionen ohne Maßnahmen (geschätzt)</c:v>
          </c:tx>
          <c:spPr>
            <a:solidFill>
              <a:srgbClr val="808080"/>
            </a:solidFill>
            <a:ln w="12700" cap="flat">
              <a:solidFill>
                <a:srgbClr val="A6A6A6"/>
              </a:solidFill>
              <a:prstDash val="solid"/>
              <a:round/>
            </a:ln>
            <a:effectLst/>
          </c:spPr>
          <c:invertIfNegative val="0"/>
          <c:trendline>
            <c:name>Trend ohne Maßnahmen</c:name>
            <c:spPr>
              <a:ln w="25400" cap="flat">
                <a:solidFill>
                  <a:srgbClr val="808080"/>
                </a:solidFill>
                <a:prstDash val="sysDash"/>
                <a:round/>
              </a:ln>
              <a:effectLst>
                <a:outerShdw blurRad="12700" dist="25400" dir="7320000" algn="tl">
                  <a:srgbClr val="000000">
                    <a:alpha val="25000"/>
                  </a:srgbClr>
                </a:outerShdw>
              </a:effectLst>
            </c:spPr>
            <c:trendlineType val="linear"/>
            <c:dispRSqr val="0"/>
            <c:dispEq val="0"/>
          </c:trendline>
          <c:cat>
            <c:numRef>
              <c:f>'CO2-Schulbilanz'!$E$6:$R$6</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Erfolge!$C$9:$P$9</c:f>
              <c:numCache>
                <c:formatCode>#,##0" kg"</c:formatCode>
                <c:ptCount val="14"/>
                <c:pt idx="0">
                  <c:v>248032.35800000001</c:v>
                </c:pt>
                <c:pt idx="1">
                  <c:v>225780.41399999999</c:v>
                </c:pt>
                <c:pt idx="2">
                  <c:v>214618.74400000001</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3A7E-4FC3-BC4B-FFCA9F7330B1}"/>
            </c:ext>
          </c:extLst>
        </c:ser>
        <c:dLbls>
          <c:showLegendKey val="0"/>
          <c:showVal val="0"/>
          <c:showCatName val="0"/>
          <c:showSerName val="0"/>
          <c:showPercent val="0"/>
          <c:showBubbleSize val="0"/>
        </c:dLbls>
        <c:gapWidth val="15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000000"/>
            </a:solidFill>
            <a:prstDash val="solid"/>
            <a:round/>
          </a:ln>
        </c:spPr>
        <c:txPr>
          <a:bodyPr rot="-18900000"/>
          <a:lstStyle/>
          <a:p>
            <a:pPr>
              <a:defRPr sz="1100" b="0" i="0" u="none" strike="noStrike">
                <a:solidFill>
                  <a:srgbClr val="000000"/>
                </a:solidFill>
                <a:latin typeface="Arial Narrow"/>
              </a:defRPr>
            </a:pPr>
            <a:endParaRPr lang="de-DE"/>
          </a:p>
        </c:txPr>
        <c:crossAx val="2094734553"/>
        <c:crosses val="autoZero"/>
        <c:auto val="1"/>
        <c:lblAlgn val="ctr"/>
        <c:lblOffset val="100"/>
        <c:noMultiLvlLbl val="1"/>
      </c:catAx>
      <c:valAx>
        <c:axId val="2094734553"/>
        <c:scaling>
          <c:orientation val="minMax"/>
          <c:min val="0"/>
        </c:scaling>
        <c:delete val="0"/>
        <c:axPos val="l"/>
        <c:majorGridlines>
          <c:spPr>
            <a:ln w="12700" cap="flat">
              <a:solidFill>
                <a:srgbClr val="000000"/>
              </a:solidFill>
              <a:prstDash val="solid"/>
              <a:round/>
            </a:ln>
          </c:spPr>
        </c:majorGridlines>
        <c:title>
          <c:tx>
            <c:rich>
              <a:bodyPr rot="-5400000"/>
              <a:lstStyle/>
              <a:p>
                <a:pPr>
                  <a:defRPr sz="1600" b="1" i="0" u="none" strike="noStrike">
                    <a:solidFill>
                      <a:srgbClr val="000000"/>
                    </a:solidFill>
                    <a:latin typeface="Arial"/>
                  </a:defRPr>
                </a:pPr>
                <a:r>
                  <a:rPr lang="de-DE" sz="1600" b="1" i="0" u="none" strike="noStrike">
                    <a:solidFill>
                      <a:srgbClr val="000000"/>
                    </a:solidFill>
                    <a:latin typeface="Arial"/>
                  </a:rPr>
                  <a:t>CO2-Emission (kg)</a:t>
                </a:r>
              </a:p>
            </c:rich>
          </c:tx>
          <c:overlay val="1"/>
        </c:title>
        <c:numFmt formatCode="#,##0&quot; kg&quot;" sourceLinked="1"/>
        <c:majorTickMark val="out"/>
        <c:minorTickMark val="none"/>
        <c:tickLblPos val="nextTo"/>
        <c:spPr>
          <a:ln w="12700" cap="flat">
            <a:solidFill>
              <a:srgbClr val="000000"/>
            </a:solidFill>
            <a:prstDash val="solid"/>
            <a:round/>
          </a:ln>
        </c:spPr>
        <c:txPr>
          <a:bodyPr rot="0"/>
          <a:lstStyle/>
          <a:p>
            <a:pPr>
              <a:defRPr sz="1200" b="0" i="0" u="none" strike="noStrike">
                <a:solidFill>
                  <a:srgbClr val="000000"/>
                </a:solidFill>
                <a:latin typeface="Arial Narrow"/>
              </a:defRPr>
            </a:pPr>
            <a:endParaRPr lang="de-DE"/>
          </a:p>
        </c:txPr>
        <c:crossAx val="2094734552"/>
        <c:crosses val="autoZero"/>
        <c:crossBetween val="between"/>
        <c:majorUnit val="75000"/>
        <c:minorUnit val="37500"/>
      </c:valAx>
      <c:spPr>
        <a:noFill/>
        <a:ln w="12700" cap="flat">
          <a:solidFill>
            <a:srgbClr val="000000"/>
          </a:solidFill>
          <a:prstDash val="solid"/>
          <a:round/>
        </a:ln>
        <a:effectLst/>
      </c:spPr>
    </c:plotArea>
    <c:legend>
      <c:legendPos val="b"/>
      <c:layout>
        <c:manualLayout>
          <c:xMode val="edge"/>
          <c:yMode val="edge"/>
          <c:x val="9.8648799999999995E-2"/>
          <c:y val="0.90143399999999996"/>
          <c:w val="0.90135100000000001"/>
          <c:h val="9.8565600000000003E-2"/>
        </c:manualLayout>
      </c:layout>
      <c:overlay val="1"/>
      <c:spPr>
        <a:solidFill>
          <a:srgbClr val="FFFFFF"/>
        </a:solidFill>
        <a:ln w="3175" cap="flat">
          <a:solidFill>
            <a:srgbClr val="000000"/>
          </a:solidFill>
          <a:prstDash val="solid"/>
          <a:round/>
        </a:ln>
        <a:effectLst/>
      </c:spPr>
      <c:txPr>
        <a:bodyPr rot="0"/>
        <a:lstStyle/>
        <a:p>
          <a:pPr>
            <a:defRPr sz="1200" b="0" i="0" u="none" strike="noStrike">
              <a:solidFill>
                <a:srgbClr val="000000"/>
              </a:solidFill>
              <a:latin typeface="Arial Narrow"/>
            </a:defRPr>
          </a:pPr>
          <a:endParaRPr lang="de-DE"/>
        </a:p>
      </c:txPr>
    </c:legend>
    <c:plotVisOnly val="0"/>
    <c:dispBlanksAs val="gap"/>
    <c:showDLblsOverMax val="1"/>
  </c:chart>
  <c:spPr>
    <a:solidFill>
      <a:srgbClr val="FFFFFF"/>
    </a:solidFill>
    <a:ln w="12700" cap="flat">
      <a:solidFill>
        <a:srgbClr val="000000"/>
      </a:solidFill>
      <a:prstDash val="solid"/>
      <a:round/>
    </a:ln>
    <a:effectLst/>
  </c:sp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700" b="1" i="0" u="none" strike="noStrike">
                <a:solidFill>
                  <a:srgbClr val="000000"/>
                </a:solidFill>
                <a:latin typeface="Arial"/>
              </a:defRPr>
            </a:pPr>
            <a:r>
              <a:rPr lang="de-DE" sz="1700" b="1" i="0" u="none" strike="noStrike">
                <a:solidFill>
                  <a:srgbClr val="000000"/>
                </a:solidFill>
                <a:latin typeface="Arial"/>
              </a:rPr>
              <a:t>Elisabeth-Lange-Schule</a:t>
            </a:r>
          </a:p>
        </c:rich>
      </c:tx>
      <c:layout>
        <c:manualLayout>
          <c:xMode val="edge"/>
          <c:yMode val="edge"/>
          <c:x val="0.37914700000000001"/>
          <c:y val="0"/>
          <c:w val="0.22564100000000001"/>
          <c:h val="9.9953100000000003E-2"/>
        </c:manualLayout>
      </c:layout>
      <c:overlay val="1"/>
      <c:spPr>
        <a:noFill/>
        <a:effectLst/>
      </c:spPr>
    </c:title>
    <c:autoTitleDeleted val="0"/>
    <c:plotArea>
      <c:layout>
        <c:manualLayout>
          <c:layoutTarget val="inner"/>
          <c:xMode val="edge"/>
          <c:yMode val="edge"/>
          <c:x val="0.10428800000000001"/>
          <c:y val="9.9953100000000003E-2"/>
          <c:w val="0.87906099999999998"/>
          <c:h val="0.73162199999999999"/>
        </c:manualLayout>
      </c:layout>
      <c:barChart>
        <c:barDir val="col"/>
        <c:grouping val="clustered"/>
        <c:varyColors val="0"/>
        <c:ser>
          <c:idx val="0"/>
          <c:order val="0"/>
          <c:tx>
            <c:v>CO2-Emissionen mit Maßnahmen (real)</c:v>
          </c:tx>
          <c:spPr>
            <a:solidFill>
              <a:srgbClr val="92D050"/>
            </a:solidFill>
            <a:ln w="12700" cap="flat">
              <a:solidFill>
                <a:srgbClr val="A6A6A6"/>
              </a:solidFill>
              <a:prstDash val="solid"/>
              <a:round/>
            </a:ln>
            <a:effectLst/>
          </c:spPr>
          <c:invertIfNegative val="0"/>
          <c:trendline>
            <c:name>Trend mit Maßnahmen</c:name>
            <c:spPr>
              <a:ln w="25400" cap="flat">
                <a:solidFill>
                  <a:srgbClr val="92D050"/>
                </a:solidFill>
                <a:prstDash val="solid"/>
                <a:round/>
              </a:ln>
              <a:effectLst>
                <a:outerShdw blurRad="12700" dist="25400" dir="7320000" algn="tl">
                  <a:srgbClr val="000000">
                    <a:alpha val="25000"/>
                  </a:srgbClr>
                </a:outerShdw>
              </a:effectLst>
            </c:spPr>
            <c:trendlineType val="linear"/>
            <c:dispRSqr val="0"/>
            <c:dispEq val="0"/>
          </c:trendline>
          <c:cat>
            <c:numRef>
              <c:f>'CO2-Schulbilanz'!$E$6:$AB$6</c:f>
              <c:numCache>
                <c:formatCode>General</c:formatCode>
                <c:ptCount val="2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numCache>
            </c:numRef>
          </c:cat>
          <c:val>
            <c:numRef>
              <c:f>Erfolge!$C$7:$Z$7</c:f>
              <c:numCache>
                <c:formatCode>#,##0" kg"</c:formatCode>
                <c:ptCount val="24"/>
                <c:pt idx="0">
                  <c:v>248032.35800000001</c:v>
                </c:pt>
                <c:pt idx="1">
                  <c:v>225780.41399999999</c:v>
                </c:pt>
                <c:pt idx="2">
                  <c:v>214618.74400000001</c:v>
                </c:pt>
              </c:numCache>
            </c:numRef>
          </c:val>
          <c:extLst>
            <c:ext xmlns:c16="http://schemas.microsoft.com/office/drawing/2014/chart" uri="{C3380CC4-5D6E-409C-BE32-E72D297353CC}">
              <c16:uniqueId val="{00000001-BF48-4364-A105-B1A1674FC11C}"/>
            </c:ext>
          </c:extLst>
        </c:ser>
        <c:ser>
          <c:idx val="1"/>
          <c:order val="1"/>
          <c:tx>
            <c:v>CO2-Emissionen ohne Maßnahmen (geschätzt)</c:v>
          </c:tx>
          <c:spPr>
            <a:solidFill>
              <a:srgbClr val="808080"/>
            </a:solidFill>
            <a:ln w="12700" cap="flat">
              <a:solidFill>
                <a:srgbClr val="A6A6A6"/>
              </a:solidFill>
              <a:prstDash val="solid"/>
              <a:round/>
            </a:ln>
            <a:effectLst/>
          </c:spPr>
          <c:invertIfNegative val="0"/>
          <c:trendline>
            <c:name>Trend ohne Maßnahmen</c:name>
            <c:spPr>
              <a:ln w="25400" cap="flat">
                <a:solidFill>
                  <a:srgbClr val="808080"/>
                </a:solidFill>
                <a:prstDash val="sysDash"/>
                <a:round/>
              </a:ln>
              <a:effectLst>
                <a:outerShdw blurRad="12700" dist="25400" dir="7320000" algn="tl">
                  <a:srgbClr val="000000">
                    <a:alpha val="25000"/>
                  </a:srgbClr>
                </a:outerShdw>
              </a:effectLst>
            </c:spPr>
            <c:trendlineType val="linear"/>
            <c:dispRSqr val="0"/>
            <c:dispEq val="0"/>
          </c:trendline>
          <c:cat>
            <c:numRef>
              <c:f>'CO2-Schulbilanz'!$E$6:$AB$6</c:f>
              <c:numCache>
                <c:formatCode>General</c:formatCode>
                <c:ptCount val="2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numCache>
            </c:numRef>
          </c:cat>
          <c:val>
            <c:numRef>
              <c:f>Erfolge!$C$9:$Z$9</c:f>
              <c:numCache>
                <c:formatCode>#,##0" kg"</c:formatCode>
                <c:ptCount val="24"/>
                <c:pt idx="0">
                  <c:v>248032.35800000001</c:v>
                </c:pt>
                <c:pt idx="1">
                  <c:v>225780.41399999999</c:v>
                </c:pt>
                <c:pt idx="2">
                  <c:v>214618.74400000001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3-BF48-4364-A105-B1A1674FC11C}"/>
            </c:ext>
          </c:extLst>
        </c:ser>
        <c:dLbls>
          <c:showLegendKey val="0"/>
          <c:showVal val="0"/>
          <c:showCatName val="0"/>
          <c:showSerName val="0"/>
          <c:showPercent val="0"/>
          <c:showBubbleSize val="0"/>
        </c:dLbls>
        <c:gapWidth val="15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000000"/>
            </a:solidFill>
            <a:prstDash val="solid"/>
            <a:round/>
          </a:ln>
        </c:spPr>
        <c:txPr>
          <a:bodyPr rot="-18900000"/>
          <a:lstStyle/>
          <a:p>
            <a:pPr>
              <a:defRPr sz="1100" b="0" i="0" u="none" strike="noStrike">
                <a:solidFill>
                  <a:srgbClr val="000000"/>
                </a:solidFill>
                <a:latin typeface="Arial Narrow"/>
              </a:defRPr>
            </a:pPr>
            <a:endParaRPr lang="de-DE"/>
          </a:p>
        </c:txPr>
        <c:crossAx val="2094734553"/>
        <c:crosses val="autoZero"/>
        <c:auto val="1"/>
        <c:lblAlgn val="ctr"/>
        <c:lblOffset val="100"/>
        <c:noMultiLvlLbl val="1"/>
      </c:catAx>
      <c:valAx>
        <c:axId val="2094734553"/>
        <c:scaling>
          <c:orientation val="minMax"/>
          <c:min val="0"/>
        </c:scaling>
        <c:delete val="0"/>
        <c:axPos val="l"/>
        <c:majorGridlines>
          <c:spPr>
            <a:ln w="12700" cap="flat">
              <a:solidFill>
                <a:srgbClr val="000000"/>
              </a:solidFill>
              <a:prstDash val="solid"/>
              <a:round/>
            </a:ln>
          </c:spPr>
        </c:majorGridlines>
        <c:title>
          <c:tx>
            <c:rich>
              <a:bodyPr rot="-5400000"/>
              <a:lstStyle/>
              <a:p>
                <a:pPr>
                  <a:defRPr sz="1600" b="1" i="0" u="none" strike="noStrike">
                    <a:solidFill>
                      <a:srgbClr val="000000"/>
                    </a:solidFill>
                    <a:latin typeface="Arial"/>
                  </a:defRPr>
                </a:pPr>
                <a:r>
                  <a:rPr lang="de-DE" sz="1600" b="1" i="0" u="none" strike="noStrike">
                    <a:solidFill>
                      <a:srgbClr val="000000"/>
                    </a:solidFill>
                    <a:latin typeface="Arial"/>
                  </a:rPr>
                  <a:t>CO2-Emission (kg)</a:t>
                </a:r>
              </a:p>
            </c:rich>
          </c:tx>
          <c:overlay val="1"/>
        </c:title>
        <c:numFmt formatCode="#,##0&quot; kg&quot;" sourceLinked="1"/>
        <c:majorTickMark val="out"/>
        <c:minorTickMark val="none"/>
        <c:tickLblPos val="nextTo"/>
        <c:spPr>
          <a:ln w="12700" cap="flat">
            <a:solidFill>
              <a:srgbClr val="000000"/>
            </a:solidFill>
            <a:prstDash val="solid"/>
            <a:round/>
          </a:ln>
        </c:spPr>
        <c:txPr>
          <a:bodyPr rot="0"/>
          <a:lstStyle/>
          <a:p>
            <a:pPr>
              <a:defRPr sz="1200" b="0" i="0" u="none" strike="noStrike">
                <a:solidFill>
                  <a:srgbClr val="000000"/>
                </a:solidFill>
                <a:latin typeface="Arial Narrow"/>
              </a:defRPr>
            </a:pPr>
            <a:endParaRPr lang="de-DE"/>
          </a:p>
        </c:txPr>
        <c:crossAx val="2094734552"/>
        <c:crosses val="autoZero"/>
        <c:crossBetween val="between"/>
        <c:majorUnit val="75000"/>
        <c:minorUnit val="37500"/>
      </c:valAx>
      <c:spPr>
        <a:noFill/>
        <a:ln w="12700" cap="flat">
          <a:solidFill>
            <a:srgbClr val="000000"/>
          </a:solidFill>
          <a:prstDash val="solid"/>
          <a:round/>
        </a:ln>
        <a:effectLst/>
      </c:spPr>
    </c:plotArea>
    <c:legend>
      <c:legendPos val="b"/>
      <c:layout>
        <c:manualLayout>
          <c:xMode val="edge"/>
          <c:yMode val="edge"/>
          <c:x val="8.2872899999999999E-2"/>
          <c:y val="0.94220199999999998"/>
          <c:w val="0.91712700000000003"/>
          <c:h val="5.7797599999999998E-2"/>
        </c:manualLayout>
      </c:layout>
      <c:overlay val="1"/>
      <c:spPr>
        <a:solidFill>
          <a:srgbClr val="FFFFFF"/>
        </a:solidFill>
        <a:ln w="3175" cap="flat">
          <a:solidFill>
            <a:srgbClr val="000000"/>
          </a:solidFill>
          <a:prstDash val="solid"/>
          <a:round/>
        </a:ln>
        <a:effectLst/>
      </c:spPr>
      <c:txPr>
        <a:bodyPr rot="0"/>
        <a:lstStyle/>
        <a:p>
          <a:pPr>
            <a:defRPr sz="1200" b="0" i="0" u="none" strike="noStrike">
              <a:solidFill>
                <a:srgbClr val="000000"/>
              </a:solidFill>
              <a:latin typeface="Arial Narrow"/>
            </a:defRPr>
          </a:pPr>
          <a:endParaRPr lang="de-DE"/>
        </a:p>
      </c:txPr>
    </c:legend>
    <c:plotVisOnly val="0"/>
    <c:dispBlanksAs val="gap"/>
    <c:showDLblsOverMax val="1"/>
  </c:chart>
  <c:spPr>
    <a:solidFill>
      <a:srgbClr val="FFFFFF"/>
    </a:solidFill>
    <a:ln w="12700" cap="flat">
      <a:solidFill>
        <a:srgbClr val="000000"/>
      </a:solidFill>
      <a:prstDash val="solid"/>
      <a:round/>
    </a:ln>
    <a:effectLst/>
  </c:sp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700" b="1" i="0" u="none" strike="noStrike">
                <a:solidFill>
                  <a:srgbClr val="000000"/>
                </a:solidFill>
                <a:latin typeface="Arial"/>
              </a:defRPr>
            </a:pPr>
            <a:r>
              <a:rPr sz="1700" b="1" i="0" u="none" strike="noStrike">
                <a:solidFill>
                  <a:srgbClr val="000000"/>
                </a:solidFill>
                <a:latin typeface="Arial"/>
              </a:rPr>
              <a:t>Elisabeth-Lange-Schule</a:t>
            </a:r>
          </a:p>
        </c:rich>
      </c:tx>
      <c:layout>
        <c:manualLayout>
          <c:xMode val="edge"/>
          <c:yMode val="edge"/>
          <c:x val="0.38027899999999998"/>
          <c:y val="0"/>
          <c:w val="0.22351699999999999"/>
          <c:h val="9.9953100000000003E-2"/>
        </c:manualLayout>
      </c:layout>
      <c:overlay val="1"/>
      <c:spPr>
        <a:noFill/>
        <a:effectLst/>
      </c:spPr>
    </c:title>
    <c:autoTitleDeleted val="0"/>
    <c:plotArea>
      <c:layout>
        <c:manualLayout>
          <c:layoutTarget val="inner"/>
          <c:xMode val="edge"/>
          <c:yMode val="edge"/>
          <c:x val="0.103306"/>
          <c:y val="9.9953100000000003E-2"/>
          <c:w val="0.88015299999999996"/>
          <c:h val="0.73162199999999999"/>
        </c:manualLayout>
      </c:layout>
      <c:barChart>
        <c:barDir val="col"/>
        <c:grouping val="clustered"/>
        <c:varyColors val="0"/>
        <c:ser>
          <c:idx val="0"/>
          <c:order val="0"/>
          <c:tx>
            <c:v>CO2-Emissionen mit Maßnahmen (real)</c:v>
          </c:tx>
          <c:spPr>
            <a:solidFill>
              <a:srgbClr val="92D050"/>
            </a:solidFill>
            <a:ln w="12700" cap="flat">
              <a:solidFill>
                <a:srgbClr val="A6A6A6"/>
              </a:solidFill>
              <a:prstDash val="solid"/>
              <a:round/>
            </a:ln>
            <a:effectLst/>
          </c:spPr>
          <c:invertIfNegative val="0"/>
          <c:trendline>
            <c:name>Trend mit Maßnahmen</c:name>
            <c:spPr>
              <a:ln w="25400" cap="flat">
                <a:solidFill>
                  <a:srgbClr val="92D050"/>
                </a:solidFill>
                <a:prstDash val="solid"/>
                <a:round/>
              </a:ln>
              <a:effectLst>
                <a:outerShdw blurRad="12700" dist="25400" dir="7320000" algn="tl">
                  <a:srgbClr val="000000">
                    <a:alpha val="25000"/>
                  </a:srgbClr>
                </a:outerShdw>
              </a:effectLst>
            </c:spPr>
            <c:trendlineType val="linear"/>
            <c:dispRSqr val="0"/>
            <c:dispEq val="0"/>
          </c:trendline>
          <c:cat>
            <c:numRef>
              <c:f>'CO2-Schulbilanz'!$E$6:$AL$6</c:f>
              <c:numCache>
                <c:formatCode>General</c:formatCode>
                <c:ptCount val="3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numCache>
            </c:numRef>
          </c:cat>
          <c:val>
            <c:numRef>
              <c:f>Erfolge!$C$7:$AJ$7</c:f>
              <c:numCache>
                <c:formatCode>#,##0" kg"</c:formatCode>
                <c:ptCount val="34"/>
                <c:pt idx="0">
                  <c:v>248032.35800000001</c:v>
                </c:pt>
                <c:pt idx="1">
                  <c:v>225780.41399999999</c:v>
                </c:pt>
                <c:pt idx="2">
                  <c:v>214618.74400000001</c:v>
                </c:pt>
              </c:numCache>
            </c:numRef>
          </c:val>
          <c:extLst>
            <c:ext xmlns:c16="http://schemas.microsoft.com/office/drawing/2014/chart" uri="{C3380CC4-5D6E-409C-BE32-E72D297353CC}">
              <c16:uniqueId val="{00000001-DC12-44F4-B7A8-63E70B975CB1}"/>
            </c:ext>
          </c:extLst>
        </c:ser>
        <c:ser>
          <c:idx val="1"/>
          <c:order val="1"/>
          <c:tx>
            <c:v>CO2-Emissionen ohne Maßnahmen (geschätzt)</c:v>
          </c:tx>
          <c:spPr>
            <a:solidFill>
              <a:srgbClr val="808080"/>
            </a:solidFill>
            <a:ln w="12700" cap="flat">
              <a:solidFill>
                <a:srgbClr val="A6A6A6"/>
              </a:solidFill>
              <a:prstDash val="solid"/>
              <a:round/>
            </a:ln>
            <a:effectLst/>
          </c:spPr>
          <c:invertIfNegative val="0"/>
          <c:trendline>
            <c:name>Trend ohne Maßnahmen</c:name>
            <c:spPr>
              <a:ln w="25400" cap="flat">
                <a:solidFill>
                  <a:srgbClr val="808080"/>
                </a:solidFill>
                <a:prstDash val="sysDash"/>
                <a:round/>
              </a:ln>
              <a:effectLst>
                <a:outerShdw blurRad="12700" dist="25400" dir="7320000" algn="tl">
                  <a:srgbClr val="000000">
                    <a:alpha val="25000"/>
                  </a:srgbClr>
                </a:outerShdw>
              </a:effectLst>
            </c:spPr>
            <c:trendlineType val="linear"/>
            <c:dispRSqr val="0"/>
            <c:dispEq val="0"/>
          </c:trendline>
          <c:cat>
            <c:numRef>
              <c:f>'CO2-Schulbilanz'!$E$6:$AL$6</c:f>
              <c:numCache>
                <c:formatCode>General</c:formatCode>
                <c:ptCount val="3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numCache>
            </c:numRef>
          </c:cat>
          <c:val>
            <c:numRef>
              <c:f>Erfolge!$C$9:$AJ$9</c:f>
              <c:numCache>
                <c:formatCode>#,##0" kg"</c:formatCode>
                <c:ptCount val="34"/>
                <c:pt idx="0">
                  <c:v>248032.35800000001</c:v>
                </c:pt>
                <c:pt idx="1">
                  <c:v>225780.41399999999</c:v>
                </c:pt>
                <c:pt idx="2">
                  <c:v>214618.74400000001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3-DC12-44F4-B7A8-63E70B975CB1}"/>
            </c:ext>
          </c:extLst>
        </c:ser>
        <c:dLbls>
          <c:showLegendKey val="0"/>
          <c:showVal val="0"/>
          <c:showCatName val="0"/>
          <c:showSerName val="0"/>
          <c:showPercent val="0"/>
          <c:showBubbleSize val="0"/>
        </c:dLbls>
        <c:gapWidth val="15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000000"/>
            </a:solidFill>
            <a:prstDash val="solid"/>
            <a:round/>
          </a:ln>
        </c:spPr>
        <c:txPr>
          <a:bodyPr rot="-18900000"/>
          <a:lstStyle/>
          <a:p>
            <a:pPr>
              <a:defRPr sz="1100" b="0" i="0" u="none" strike="noStrike">
                <a:solidFill>
                  <a:srgbClr val="000000"/>
                </a:solidFill>
                <a:latin typeface="Arial Narrow"/>
              </a:defRPr>
            </a:pPr>
            <a:endParaRPr lang="de-DE"/>
          </a:p>
        </c:txPr>
        <c:crossAx val="2094734553"/>
        <c:crosses val="autoZero"/>
        <c:auto val="1"/>
        <c:lblAlgn val="ctr"/>
        <c:lblOffset val="100"/>
        <c:noMultiLvlLbl val="1"/>
      </c:catAx>
      <c:valAx>
        <c:axId val="2094734553"/>
        <c:scaling>
          <c:orientation val="minMax"/>
          <c:min val="0"/>
        </c:scaling>
        <c:delete val="0"/>
        <c:axPos val="l"/>
        <c:majorGridlines>
          <c:spPr>
            <a:ln w="12700" cap="flat">
              <a:solidFill>
                <a:srgbClr val="000000"/>
              </a:solidFill>
              <a:prstDash val="solid"/>
              <a:round/>
            </a:ln>
          </c:spPr>
        </c:majorGridlines>
        <c:title>
          <c:tx>
            <c:rich>
              <a:bodyPr rot="-5400000"/>
              <a:lstStyle/>
              <a:p>
                <a:pPr>
                  <a:defRPr sz="1600" b="1" i="0" u="none" strike="noStrike">
                    <a:solidFill>
                      <a:srgbClr val="000000"/>
                    </a:solidFill>
                    <a:latin typeface="Arial"/>
                  </a:defRPr>
                </a:pPr>
                <a:r>
                  <a:rPr sz="1600" b="1" i="0" u="none" strike="noStrike">
                    <a:solidFill>
                      <a:srgbClr val="000000"/>
                    </a:solidFill>
                    <a:latin typeface="Arial"/>
                  </a:rPr>
                  <a:t>CO2-Emission (kg)</a:t>
                </a:r>
              </a:p>
            </c:rich>
          </c:tx>
          <c:overlay val="1"/>
        </c:title>
        <c:numFmt formatCode="#,##0&quot; kg&quot;" sourceLinked="1"/>
        <c:majorTickMark val="out"/>
        <c:minorTickMark val="none"/>
        <c:tickLblPos val="nextTo"/>
        <c:spPr>
          <a:ln w="12700" cap="flat">
            <a:solidFill>
              <a:srgbClr val="000000"/>
            </a:solidFill>
            <a:prstDash val="solid"/>
            <a:round/>
          </a:ln>
        </c:spPr>
        <c:txPr>
          <a:bodyPr rot="0"/>
          <a:lstStyle/>
          <a:p>
            <a:pPr>
              <a:defRPr sz="1200" b="0" i="0" u="none" strike="noStrike">
                <a:solidFill>
                  <a:srgbClr val="000000"/>
                </a:solidFill>
                <a:latin typeface="Arial Narrow"/>
              </a:defRPr>
            </a:pPr>
            <a:endParaRPr lang="de-DE"/>
          </a:p>
        </c:txPr>
        <c:crossAx val="2094734552"/>
        <c:crosses val="autoZero"/>
        <c:crossBetween val="between"/>
        <c:majorUnit val="75000"/>
        <c:minorUnit val="37500"/>
      </c:valAx>
      <c:spPr>
        <a:noFill/>
        <a:ln w="12700" cap="flat">
          <a:solidFill>
            <a:srgbClr val="000000"/>
          </a:solidFill>
          <a:prstDash val="solid"/>
          <a:round/>
        </a:ln>
        <a:effectLst/>
      </c:spPr>
    </c:plotArea>
    <c:legend>
      <c:legendPos val="b"/>
      <c:layout>
        <c:manualLayout>
          <c:xMode val="edge"/>
          <c:yMode val="edge"/>
          <c:x val="8.2050999999999999E-2"/>
          <c:y val="0.94220199999999998"/>
          <c:w val="0.91794900000000001"/>
          <c:h val="5.7797599999999998E-2"/>
        </c:manualLayout>
      </c:layout>
      <c:overlay val="1"/>
      <c:spPr>
        <a:solidFill>
          <a:srgbClr val="FFFFFF"/>
        </a:solidFill>
        <a:ln w="3175" cap="flat">
          <a:solidFill>
            <a:srgbClr val="000000"/>
          </a:solidFill>
          <a:prstDash val="solid"/>
          <a:round/>
        </a:ln>
        <a:effectLst/>
      </c:spPr>
      <c:txPr>
        <a:bodyPr rot="0"/>
        <a:lstStyle/>
        <a:p>
          <a:pPr>
            <a:defRPr sz="1200" b="0" i="0" u="none" strike="noStrike">
              <a:solidFill>
                <a:srgbClr val="000000"/>
              </a:solidFill>
              <a:latin typeface="Arial Narrow"/>
            </a:defRPr>
          </a:pPr>
          <a:endParaRPr lang="de-DE"/>
        </a:p>
      </c:txPr>
    </c:legend>
    <c:plotVisOnly val="0"/>
    <c:dispBlanksAs val="gap"/>
    <c:showDLblsOverMax val="1"/>
  </c:chart>
  <c:spPr>
    <a:solidFill>
      <a:srgbClr val="FFFFFF"/>
    </a:solidFill>
    <a:ln w="12700" cap="flat">
      <a:solidFill>
        <a:srgbClr val="000000"/>
      </a:solidFill>
      <a:prstDash val="solid"/>
      <a:round/>
    </a:ln>
    <a:effectLst/>
  </c:sp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700" b="1" i="0" u="none" strike="noStrike">
                <a:solidFill>
                  <a:srgbClr val="000000"/>
                </a:solidFill>
                <a:latin typeface="Arial"/>
              </a:defRPr>
            </a:pPr>
            <a:r>
              <a:rPr sz="1700" b="1" i="0" u="none" strike="noStrike">
                <a:solidFill>
                  <a:srgbClr val="000000"/>
                </a:solidFill>
                <a:latin typeface="Arial"/>
              </a:rPr>
              <a:t>Elisabeth-Lange-Schule</a:t>
            </a:r>
          </a:p>
        </c:rich>
      </c:tx>
      <c:layout>
        <c:manualLayout>
          <c:xMode val="edge"/>
          <c:yMode val="edge"/>
          <c:x val="0.39365600000000001"/>
          <c:y val="0"/>
          <c:w val="0.19785900000000001"/>
          <c:h val="9.9953100000000003E-2"/>
        </c:manualLayout>
      </c:layout>
      <c:overlay val="1"/>
      <c:spPr>
        <a:noFill/>
        <a:effectLst/>
      </c:spPr>
    </c:title>
    <c:autoTitleDeleted val="0"/>
    <c:plotArea>
      <c:layout>
        <c:manualLayout>
          <c:layoutTarget val="inner"/>
          <c:xMode val="edge"/>
          <c:yMode val="edge"/>
          <c:x val="9.1447799999999996E-2"/>
          <c:y val="9.9953100000000003E-2"/>
          <c:w val="0.89185499999999995"/>
          <c:h val="0.73162199999999999"/>
        </c:manualLayout>
      </c:layout>
      <c:barChart>
        <c:barDir val="col"/>
        <c:grouping val="clustered"/>
        <c:varyColors val="0"/>
        <c:ser>
          <c:idx val="0"/>
          <c:order val="0"/>
          <c:tx>
            <c:v>CO2-Emissionen mit Maßnahmen (real)</c:v>
          </c:tx>
          <c:spPr>
            <a:solidFill>
              <a:srgbClr val="92D050"/>
            </a:solidFill>
            <a:ln w="12700" cap="flat">
              <a:solidFill>
                <a:srgbClr val="A6A6A6"/>
              </a:solidFill>
              <a:prstDash val="solid"/>
              <a:round/>
            </a:ln>
            <a:effectLst/>
          </c:spPr>
          <c:invertIfNegative val="0"/>
          <c:trendline>
            <c:name>Trend mit Maßnahmen</c:name>
            <c:spPr>
              <a:ln w="25400" cap="flat">
                <a:solidFill>
                  <a:srgbClr val="92D050"/>
                </a:solidFill>
                <a:prstDash val="solid"/>
                <a:round/>
              </a:ln>
              <a:effectLst>
                <a:outerShdw blurRad="12700" dist="25400" dir="7320000" algn="tl">
                  <a:srgbClr val="000000">
                    <a:alpha val="25000"/>
                  </a:srgbClr>
                </a:outerShdw>
              </a:effectLst>
            </c:spPr>
            <c:trendlineType val="linear"/>
            <c:dispRSqr val="0"/>
            <c:dispEq val="0"/>
          </c:trendline>
          <c:cat>
            <c:numRef>
              <c:f>'CO2-Schulbilanz'!$E$6:$AV$6</c:f>
              <c:numCache>
                <c:formatCode>General</c:formatCode>
                <c:ptCount val="4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numCache>
            </c:numRef>
          </c:cat>
          <c:val>
            <c:numRef>
              <c:f>Erfolge!$C$7:$AT$7</c:f>
              <c:numCache>
                <c:formatCode>#,##0" kg"</c:formatCode>
                <c:ptCount val="44"/>
                <c:pt idx="0">
                  <c:v>248032.35800000001</c:v>
                </c:pt>
                <c:pt idx="1">
                  <c:v>225780.41399999999</c:v>
                </c:pt>
                <c:pt idx="2">
                  <c:v>214618.74400000001</c:v>
                </c:pt>
              </c:numCache>
            </c:numRef>
          </c:val>
          <c:extLst>
            <c:ext xmlns:c16="http://schemas.microsoft.com/office/drawing/2014/chart" uri="{C3380CC4-5D6E-409C-BE32-E72D297353CC}">
              <c16:uniqueId val="{00000001-E9F1-4652-A5A4-AA32A40472A8}"/>
            </c:ext>
          </c:extLst>
        </c:ser>
        <c:ser>
          <c:idx val="1"/>
          <c:order val="1"/>
          <c:tx>
            <c:v>CO2-Emissionen ohne Maßnahmen (geschätzt)</c:v>
          </c:tx>
          <c:spPr>
            <a:solidFill>
              <a:srgbClr val="808080"/>
            </a:solidFill>
            <a:ln w="12700" cap="flat">
              <a:solidFill>
                <a:srgbClr val="A6A6A6"/>
              </a:solidFill>
              <a:prstDash val="solid"/>
              <a:round/>
            </a:ln>
            <a:effectLst/>
          </c:spPr>
          <c:invertIfNegative val="0"/>
          <c:trendline>
            <c:name>Trend ohne Maßnahmen</c:name>
            <c:spPr>
              <a:ln w="25400" cap="flat">
                <a:solidFill>
                  <a:srgbClr val="808080"/>
                </a:solidFill>
                <a:prstDash val="sysDash"/>
                <a:round/>
              </a:ln>
              <a:effectLst>
                <a:outerShdw blurRad="12700" dist="25400" dir="7320000" algn="tl">
                  <a:srgbClr val="000000">
                    <a:alpha val="25000"/>
                  </a:srgbClr>
                </a:outerShdw>
              </a:effectLst>
            </c:spPr>
            <c:trendlineType val="linear"/>
            <c:dispRSqr val="0"/>
            <c:dispEq val="0"/>
          </c:trendline>
          <c:cat>
            <c:numRef>
              <c:f>'CO2-Schulbilanz'!$E$6:$AV$6</c:f>
              <c:numCache>
                <c:formatCode>General</c:formatCode>
                <c:ptCount val="4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pt idx="31">
                  <c:v>2048</c:v>
                </c:pt>
                <c:pt idx="32">
                  <c:v>2049</c:v>
                </c:pt>
                <c:pt idx="33">
                  <c:v>2050</c:v>
                </c:pt>
                <c:pt idx="34">
                  <c:v>2051</c:v>
                </c:pt>
                <c:pt idx="35">
                  <c:v>2052</c:v>
                </c:pt>
                <c:pt idx="36">
                  <c:v>2053</c:v>
                </c:pt>
                <c:pt idx="37">
                  <c:v>2054</c:v>
                </c:pt>
                <c:pt idx="38">
                  <c:v>2055</c:v>
                </c:pt>
                <c:pt idx="39">
                  <c:v>2056</c:v>
                </c:pt>
                <c:pt idx="40">
                  <c:v>2057</c:v>
                </c:pt>
                <c:pt idx="41">
                  <c:v>2058</c:v>
                </c:pt>
                <c:pt idx="42">
                  <c:v>2059</c:v>
                </c:pt>
                <c:pt idx="43">
                  <c:v>2060</c:v>
                </c:pt>
              </c:numCache>
            </c:numRef>
          </c:cat>
          <c:val>
            <c:numRef>
              <c:f>Erfolge!$C$9:$AT$9</c:f>
              <c:numCache>
                <c:formatCode>#,##0" kg"</c:formatCode>
                <c:ptCount val="44"/>
                <c:pt idx="0">
                  <c:v>248032.35800000001</c:v>
                </c:pt>
                <c:pt idx="1">
                  <c:v>225780.41399999999</c:v>
                </c:pt>
                <c:pt idx="2">
                  <c:v>214618.74400000001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extLst>
            <c:ext xmlns:c16="http://schemas.microsoft.com/office/drawing/2014/chart" uri="{C3380CC4-5D6E-409C-BE32-E72D297353CC}">
              <c16:uniqueId val="{00000003-E9F1-4652-A5A4-AA32A40472A8}"/>
            </c:ext>
          </c:extLst>
        </c:ser>
        <c:dLbls>
          <c:showLegendKey val="0"/>
          <c:showVal val="0"/>
          <c:showCatName val="0"/>
          <c:showSerName val="0"/>
          <c:showPercent val="0"/>
          <c:showBubbleSize val="0"/>
        </c:dLbls>
        <c:gapWidth val="15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000000"/>
            </a:solidFill>
            <a:prstDash val="solid"/>
            <a:round/>
          </a:ln>
        </c:spPr>
        <c:txPr>
          <a:bodyPr rot="-18900000"/>
          <a:lstStyle/>
          <a:p>
            <a:pPr>
              <a:defRPr sz="1100" b="0" i="0" u="none" strike="noStrike">
                <a:solidFill>
                  <a:srgbClr val="000000"/>
                </a:solidFill>
                <a:latin typeface="Arial Narrow"/>
              </a:defRPr>
            </a:pPr>
            <a:endParaRPr lang="de-DE"/>
          </a:p>
        </c:txPr>
        <c:crossAx val="2094734553"/>
        <c:crosses val="autoZero"/>
        <c:auto val="1"/>
        <c:lblAlgn val="ctr"/>
        <c:lblOffset val="100"/>
        <c:noMultiLvlLbl val="1"/>
      </c:catAx>
      <c:valAx>
        <c:axId val="2094734553"/>
        <c:scaling>
          <c:orientation val="minMax"/>
          <c:min val="0"/>
        </c:scaling>
        <c:delete val="0"/>
        <c:axPos val="l"/>
        <c:majorGridlines>
          <c:spPr>
            <a:ln w="12700" cap="flat">
              <a:solidFill>
                <a:srgbClr val="000000"/>
              </a:solidFill>
              <a:prstDash val="solid"/>
              <a:round/>
            </a:ln>
          </c:spPr>
        </c:majorGridlines>
        <c:title>
          <c:tx>
            <c:rich>
              <a:bodyPr rot="-5400000"/>
              <a:lstStyle/>
              <a:p>
                <a:pPr>
                  <a:defRPr sz="1600" b="1" i="0" u="none" strike="noStrike">
                    <a:solidFill>
                      <a:srgbClr val="000000"/>
                    </a:solidFill>
                    <a:latin typeface="Arial"/>
                  </a:defRPr>
                </a:pPr>
                <a:r>
                  <a:rPr sz="1600" b="1" i="0" u="none" strike="noStrike">
                    <a:solidFill>
                      <a:srgbClr val="000000"/>
                    </a:solidFill>
                    <a:latin typeface="Arial"/>
                  </a:rPr>
                  <a:t>CO2-Emission (kg)</a:t>
                </a:r>
              </a:p>
            </c:rich>
          </c:tx>
          <c:overlay val="1"/>
        </c:title>
        <c:numFmt formatCode="#,##0&quot; kg&quot;" sourceLinked="1"/>
        <c:majorTickMark val="out"/>
        <c:minorTickMark val="none"/>
        <c:tickLblPos val="nextTo"/>
        <c:spPr>
          <a:ln w="12700" cap="flat">
            <a:solidFill>
              <a:srgbClr val="000000"/>
            </a:solidFill>
            <a:prstDash val="solid"/>
            <a:round/>
          </a:ln>
        </c:spPr>
        <c:txPr>
          <a:bodyPr rot="0"/>
          <a:lstStyle/>
          <a:p>
            <a:pPr>
              <a:defRPr sz="1200" b="0" i="0" u="none" strike="noStrike">
                <a:solidFill>
                  <a:srgbClr val="000000"/>
                </a:solidFill>
                <a:latin typeface="Arial Narrow"/>
              </a:defRPr>
            </a:pPr>
            <a:endParaRPr lang="de-DE"/>
          </a:p>
        </c:txPr>
        <c:crossAx val="2094734552"/>
        <c:crosses val="autoZero"/>
        <c:crossBetween val="between"/>
        <c:majorUnit val="75000"/>
        <c:minorUnit val="37500"/>
      </c:valAx>
      <c:spPr>
        <a:noFill/>
        <a:ln w="12700" cap="flat">
          <a:solidFill>
            <a:srgbClr val="000000"/>
          </a:solidFill>
          <a:prstDash val="solid"/>
          <a:round/>
        </a:ln>
        <a:effectLst/>
      </c:spPr>
    </c:plotArea>
    <c:legend>
      <c:legendPos val="b"/>
      <c:layout>
        <c:manualLayout>
          <c:xMode val="edge"/>
          <c:yMode val="edge"/>
          <c:x val="9.8671599999999998E-2"/>
          <c:y val="0.94220199999999998"/>
          <c:w val="0.90132800000000002"/>
          <c:h val="5.7797599999999998E-2"/>
        </c:manualLayout>
      </c:layout>
      <c:overlay val="1"/>
      <c:spPr>
        <a:solidFill>
          <a:srgbClr val="FFFFFF"/>
        </a:solidFill>
        <a:ln w="3175" cap="flat">
          <a:solidFill>
            <a:srgbClr val="000000"/>
          </a:solidFill>
          <a:prstDash val="solid"/>
          <a:round/>
        </a:ln>
        <a:effectLst/>
      </c:spPr>
      <c:txPr>
        <a:bodyPr rot="0"/>
        <a:lstStyle/>
        <a:p>
          <a:pPr>
            <a:defRPr sz="1200" b="0" i="0" u="none" strike="noStrike">
              <a:solidFill>
                <a:srgbClr val="000000"/>
              </a:solidFill>
              <a:latin typeface="Arial Narrow"/>
            </a:defRPr>
          </a:pPr>
          <a:endParaRPr lang="de-DE"/>
        </a:p>
      </c:txPr>
    </c:legend>
    <c:plotVisOnly val="0"/>
    <c:dispBlanksAs val="gap"/>
    <c:showDLblsOverMax val="1"/>
  </c:chart>
  <c:spPr>
    <a:solidFill>
      <a:srgbClr val="FFFFFF"/>
    </a:solidFill>
    <a:ln w="12700" cap="flat">
      <a:solidFill>
        <a:srgbClr val="000000"/>
      </a:solidFill>
      <a:prstDash val="solid"/>
      <a:round/>
    </a:ln>
    <a:effectLst/>
  </c:sp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sz="1800" b="1" i="0" u="none" strike="noStrike">
                <a:solidFill>
                  <a:srgbClr val="000000"/>
                </a:solidFill>
                <a:latin typeface="Arial"/>
              </a:defRPr>
            </a:pPr>
            <a:r>
              <a:rPr lang="de-DE" sz="1800" b="1" i="0" u="none" strike="noStrike">
                <a:solidFill>
                  <a:srgbClr val="000000"/>
                </a:solidFill>
                <a:latin typeface="Arial"/>
              </a:rPr>
              <a:t>Elisabeth-Lange-Schule</a:t>
            </a:r>
          </a:p>
        </c:rich>
      </c:tx>
      <c:layout>
        <c:manualLayout>
          <c:xMode val="edge"/>
          <c:yMode val="edge"/>
          <c:x val="0.362896"/>
          <c:y val="0"/>
          <c:w val="0.247201"/>
          <c:h val="9.8700599999999999E-2"/>
        </c:manualLayout>
      </c:layout>
      <c:overlay val="1"/>
      <c:spPr>
        <a:noFill/>
        <a:effectLst/>
      </c:spPr>
    </c:title>
    <c:autoTitleDeleted val="0"/>
    <c:plotArea>
      <c:layout>
        <c:manualLayout>
          <c:layoutTarget val="inner"/>
          <c:xMode val="edge"/>
          <c:yMode val="edge"/>
          <c:x val="8.3480700000000005E-2"/>
          <c:y val="9.8700599999999999E-2"/>
          <c:w val="0.88905800000000001"/>
          <c:h val="0.72014400000000001"/>
        </c:manualLayout>
      </c:layout>
      <c:barChart>
        <c:barDir val="col"/>
        <c:grouping val="clustered"/>
        <c:varyColors val="0"/>
        <c:ser>
          <c:idx val="0"/>
          <c:order val="0"/>
          <c:tx>
            <c:v>Strom: CO2 [g pro m² und Std.]</c:v>
          </c:tx>
          <c:spPr>
            <a:solidFill>
              <a:srgbClr val="FFC000"/>
            </a:solidFill>
            <a:ln w="12700" cap="flat">
              <a:noFill/>
              <a:miter lim="400000"/>
            </a:ln>
            <a:effectLst/>
          </c:spPr>
          <c:invertIfNegative val="0"/>
          <c:cat>
            <c:strLit>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strLit>
          </c:cat>
          <c:val>
            <c:numLit>
              <c:formatCode>General</c:formatCode>
              <c:ptCount val="11"/>
              <c:pt idx="3">
                <c:v>0</c:v>
              </c:pt>
              <c:pt idx="4">
                <c:v>0</c:v>
              </c:pt>
              <c:pt idx="5">
                <c:v>0</c:v>
              </c:pt>
              <c:pt idx="6">
                <c:v>0</c:v>
              </c:pt>
              <c:pt idx="7">
                <c:v>0</c:v>
              </c:pt>
              <c:pt idx="8">
                <c:v>0</c:v>
              </c:pt>
              <c:pt idx="9">
                <c:v>0</c:v>
              </c:pt>
              <c:pt idx="10">
                <c:v>0</c:v>
              </c:pt>
            </c:numLit>
          </c:val>
          <c:extLst>
            <c:ext xmlns:c16="http://schemas.microsoft.com/office/drawing/2014/chart" uri="{C3380CC4-5D6E-409C-BE32-E72D297353CC}">
              <c16:uniqueId val="{00000000-1839-455E-834E-A48A59D713B1}"/>
            </c:ext>
          </c:extLst>
        </c:ser>
        <c:ser>
          <c:idx val="1"/>
          <c:order val="1"/>
          <c:tx>
            <c:v>Wärme: CO2 [g pro m² und Std.]</c:v>
          </c:tx>
          <c:spPr>
            <a:solidFill>
              <a:srgbClr val="FF0000"/>
            </a:solidFill>
            <a:ln w="12700" cap="flat">
              <a:noFill/>
              <a:miter lim="400000"/>
            </a:ln>
            <a:effectLst/>
          </c:spPr>
          <c:invertIfNegative val="0"/>
          <c:cat>
            <c:strLit>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strLit>
          </c:cat>
          <c:val>
            <c:numLit>
              <c:formatCode>General</c:formatCode>
              <c:ptCount val="11"/>
              <c:pt idx="3">
                <c:v>0</c:v>
              </c:pt>
              <c:pt idx="4">
                <c:v>0</c:v>
              </c:pt>
              <c:pt idx="5">
                <c:v>0</c:v>
              </c:pt>
              <c:pt idx="6">
                <c:v>0</c:v>
              </c:pt>
              <c:pt idx="7">
                <c:v>0</c:v>
              </c:pt>
              <c:pt idx="8">
                <c:v>0</c:v>
              </c:pt>
              <c:pt idx="9">
                <c:v>0</c:v>
              </c:pt>
              <c:pt idx="10">
                <c:v>0</c:v>
              </c:pt>
            </c:numLit>
          </c:val>
          <c:extLst>
            <c:ext xmlns:c16="http://schemas.microsoft.com/office/drawing/2014/chart" uri="{C3380CC4-5D6E-409C-BE32-E72D297353CC}">
              <c16:uniqueId val="{00000001-1839-455E-834E-A48A59D713B1}"/>
            </c:ext>
          </c:extLst>
        </c:ser>
        <c:ser>
          <c:idx val="2"/>
          <c:order val="2"/>
          <c:tx>
            <c:v>Gesamtemissionen</c:v>
          </c:tx>
          <c:spPr>
            <a:solidFill>
              <a:srgbClr val="808080"/>
            </a:solidFill>
            <a:ln w="12700" cap="flat">
              <a:noFill/>
              <a:miter lim="400000"/>
            </a:ln>
            <a:effectLst/>
          </c:spPr>
          <c:invertIfNegative val="0"/>
          <c:cat>
            <c:strLit>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strLit>
          </c:cat>
          <c:val>
            <c:numLit>
              <c:formatCode>General</c:formatCode>
              <c:ptCount val="12"/>
              <c:pt idx="1">
                <c:v>45825</c:v>
              </c:pt>
              <c:pt idx="3">
                <c:v>0</c:v>
              </c:pt>
              <c:pt idx="4">
                <c:v>0</c:v>
              </c:pt>
              <c:pt idx="5">
                <c:v>0</c:v>
              </c:pt>
              <c:pt idx="6">
                <c:v>0</c:v>
              </c:pt>
              <c:pt idx="7">
                <c:v>0</c:v>
              </c:pt>
              <c:pt idx="8">
                <c:v>0</c:v>
              </c:pt>
              <c:pt idx="9">
                <c:v>0</c:v>
              </c:pt>
              <c:pt idx="10">
                <c:v>0</c:v>
              </c:pt>
              <c:pt idx="11">
                <c:v>0</c:v>
              </c:pt>
            </c:numLit>
          </c:val>
          <c:extLst>
            <c:ext xmlns:c16="http://schemas.microsoft.com/office/drawing/2014/chart" uri="{C3380CC4-5D6E-409C-BE32-E72D297353CC}">
              <c16:uniqueId val="{00000002-1839-455E-834E-A48A59D713B1}"/>
            </c:ext>
          </c:extLst>
        </c:ser>
        <c:dLbls>
          <c:showLegendKey val="0"/>
          <c:showVal val="0"/>
          <c:showCatName val="0"/>
          <c:showSerName val="0"/>
          <c:showPercent val="0"/>
          <c:showBubbleSize val="0"/>
        </c:dLbls>
        <c:gapWidth val="150"/>
        <c:axId val="2094734552"/>
        <c:axId val="2094734553"/>
      </c:barChart>
      <c:catAx>
        <c:axId val="2094734552"/>
        <c:scaling>
          <c:orientation val="minMax"/>
        </c:scaling>
        <c:delete val="0"/>
        <c:axPos val="b"/>
        <c:numFmt formatCode="General" sourceLinked="1"/>
        <c:majorTickMark val="out"/>
        <c:minorTickMark val="none"/>
        <c:tickLblPos val="low"/>
        <c:spPr>
          <a:ln w="9525" cap="flat">
            <a:solidFill>
              <a:srgbClr val="808080"/>
            </a:solidFill>
            <a:prstDash val="solid"/>
            <a:round/>
          </a:ln>
        </c:spPr>
        <c:txPr>
          <a:bodyPr rot="-18900000"/>
          <a:lstStyle/>
          <a:p>
            <a:pPr>
              <a:defRPr sz="1200" b="0" i="0" u="none" strike="noStrike">
                <a:solidFill>
                  <a:srgbClr val="000000"/>
                </a:solidFill>
                <a:latin typeface="Arial"/>
              </a:defRPr>
            </a:pPr>
            <a:endParaRPr lang="de-DE"/>
          </a:p>
        </c:txPr>
        <c:crossAx val="2094734553"/>
        <c:crosses val="autoZero"/>
        <c:auto val="1"/>
        <c:lblAlgn val="ctr"/>
        <c:lblOffset val="100"/>
        <c:noMultiLvlLbl val="1"/>
      </c:catAx>
      <c:valAx>
        <c:axId val="2094734553"/>
        <c:scaling>
          <c:orientation val="minMax"/>
        </c:scaling>
        <c:delete val="0"/>
        <c:axPos val="l"/>
        <c:majorGridlines>
          <c:spPr>
            <a:ln w="12700" cap="flat">
              <a:solidFill>
                <a:srgbClr val="888888"/>
              </a:solidFill>
              <a:prstDash val="solid"/>
              <a:round/>
            </a:ln>
          </c:spPr>
        </c:majorGridlines>
        <c:title>
          <c:tx>
            <c:rich>
              <a:bodyPr rot="-5400000"/>
              <a:lstStyle/>
              <a:p>
                <a:pPr>
                  <a:defRPr sz="1600" b="1" i="0" u="none" strike="noStrike">
                    <a:solidFill>
                      <a:srgbClr val="000000"/>
                    </a:solidFill>
                    <a:latin typeface="Arial"/>
                  </a:defRPr>
                </a:pPr>
                <a:r>
                  <a:rPr lang="de-DE" sz="1600" b="1" i="0" u="none" strike="noStrike">
                    <a:solidFill>
                      <a:srgbClr val="000000"/>
                    </a:solidFill>
                    <a:latin typeface="Arial"/>
                  </a:rPr>
                  <a:t>CO2 in Gramm</a:t>
                </a:r>
              </a:p>
            </c:rich>
          </c:tx>
          <c:overlay val="1"/>
        </c:title>
        <c:numFmt formatCode="0" sourceLinked="0"/>
        <c:majorTickMark val="out"/>
        <c:minorTickMark val="none"/>
        <c:tickLblPos val="nextTo"/>
        <c:spPr>
          <a:ln w="9525" cap="flat">
            <a:solidFill>
              <a:srgbClr val="808080"/>
            </a:solidFill>
            <a:prstDash val="solid"/>
            <a:round/>
          </a:ln>
        </c:spPr>
        <c:txPr>
          <a:bodyPr rot="0"/>
          <a:lstStyle/>
          <a:p>
            <a:pPr>
              <a:defRPr sz="1100" b="0" i="0" u="none" strike="noStrike">
                <a:solidFill>
                  <a:srgbClr val="000000"/>
                </a:solidFill>
                <a:latin typeface="Arial"/>
              </a:defRPr>
            </a:pPr>
            <a:endParaRPr lang="de-DE"/>
          </a:p>
        </c:txPr>
        <c:crossAx val="2094734552"/>
        <c:crosses val="autoZero"/>
        <c:crossBetween val="between"/>
        <c:majorUnit val="12500"/>
        <c:minorUnit val="6250"/>
      </c:valAx>
      <c:spPr>
        <a:solidFill>
          <a:srgbClr val="FFFFFF"/>
        </a:solidFill>
        <a:ln w="9525" cap="flat">
          <a:solidFill>
            <a:srgbClr val="808080"/>
          </a:solidFill>
          <a:prstDash val="solid"/>
          <a:round/>
        </a:ln>
        <a:effectLst/>
      </c:spPr>
    </c:plotArea>
    <c:legend>
      <c:legendPos val="b"/>
      <c:layout>
        <c:manualLayout>
          <c:xMode val="edge"/>
          <c:yMode val="edge"/>
          <c:x val="5.0264000000000003E-2"/>
          <c:y val="0.94584400000000002"/>
          <c:w val="0.94973600000000002"/>
          <c:h val="5.4156299999999997E-2"/>
        </c:manualLayout>
      </c:layout>
      <c:overlay val="1"/>
      <c:spPr>
        <a:noFill/>
        <a:ln w="9525" cap="flat">
          <a:solidFill>
            <a:srgbClr val="808080"/>
          </a:solidFill>
          <a:prstDash val="solid"/>
          <a:round/>
        </a:ln>
        <a:effectLst/>
      </c:spPr>
      <c:txPr>
        <a:bodyPr rot="0"/>
        <a:lstStyle/>
        <a:p>
          <a:pPr>
            <a:defRPr sz="1200" b="0" i="0" u="none" strike="noStrike">
              <a:solidFill>
                <a:srgbClr val="000000"/>
              </a:solidFill>
              <a:latin typeface="Arial"/>
            </a:defRPr>
          </a:pPr>
          <a:endParaRPr lang="de-DE"/>
        </a:p>
      </c:txPr>
    </c:legend>
    <c:plotVisOnly val="0"/>
    <c:dispBlanksAs val="gap"/>
    <c:showDLblsOverMax val="1"/>
  </c:chart>
  <c:spPr>
    <a:solidFill>
      <a:srgbClr val="FFFFFF"/>
    </a:solidFill>
    <a:ln w="12700" cap="flat">
      <a:solidFill>
        <a:srgbClr val="888888"/>
      </a:solidFill>
      <a:prstDash val="solid"/>
      <a:round/>
    </a:ln>
    <a:effectLst/>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799976</xdr:colOff>
      <xdr:row>28</xdr:row>
      <xdr:rowOff>15658</xdr:rowOff>
    </xdr:from>
    <xdr:to>
      <xdr:col>4</xdr:col>
      <xdr:colOff>1193293</xdr:colOff>
      <xdr:row>30</xdr:row>
      <xdr:rowOff>113263</xdr:rowOff>
    </xdr:to>
    <xdr:sp macro="" textlink="">
      <xdr:nvSpPr>
        <xdr:cNvPr id="3652" name="Textfeld 1">
          <a:extLst>
            <a:ext uri="{FF2B5EF4-FFF2-40B4-BE49-F238E27FC236}">
              <a16:creationId xmlns:a16="http://schemas.microsoft.com/office/drawing/2014/main" id="{00000000-0008-0000-0300-0000440E0000}"/>
            </a:ext>
          </a:extLst>
        </xdr:cNvPr>
        <xdr:cNvSpPr txBox="1"/>
      </xdr:nvSpPr>
      <xdr:spPr>
        <a:xfrm>
          <a:off x="1295275" y="5213133"/>
          <a:ext cx="3327019" cy="453206"/>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CO</a:t>
          </a:r>
          <a:r>
            <a:rPr sz="1800" b="1" i="0" u="none" strike="noStrike" cap="none" spc="0" baseline="-25000">
              <a:solidFill>
                <a:srgbClr val="99CC00"/>
              </a:solidFill>
              <a:uFillTx/>
              <a:latin typeface="Arial"/>
              <a:ea typeface="Arial"/>
              <a:cs typeface="Arial"/>
              <a:sym typeface="Arial"/>
            </a:rPr>
            <a:t>2</a:t>
          </a:r>
          <a:r>
            <a:rPr sz="1800" b="1" i="0" u="none" strike="noStrike" cap="none" spc="0" baseline="0">
              <a:solidFill>
                <a:srgbClr val="99CC00"/>
              </a:solidFill>
              <a:uFillTx/>
              <a:latin typeface="Arial"/>
              <a:ea typeface="Arial"/>
              <a:cs typeface="Arial"/>
              <a:sym typeface="Arial"/>
            </a:rPr>
            <a:t>-Schulbilanz </a:t>
          </a:r>
        </a:p>
      </xdr:txBody>
    </xdr:sp>
    <xdr:clientData/>
  </xdr:twoCellAnchor>
  <xdr:twoCellAnchor>
    <xdr:from>
      <xdr:col>8</xdr:col>
      <xdr:colOff>43301</xdr:colOff>
      <xdr:row>28</xdr:row>
      <xdr:rowOff>15264</xdr:rowOff>
    </xdr:from>
    <xdr:to>
      <xdr:col>11</xdr:col>
      <xdr:colOff>919925</xdr:colOff>
      <xdr:row>30</xdr:row>
      <xdr:rowOff>112869</xdr:rowOff>
    </xdr:to>
    <xdr:sp macro="" textlink="">
      <xdr:nvSpPr>
        <xdr:cNvPr id="3653" name="Textfeld 1">
          <a:extLst>
            <a:ext uri="{FF2B5EF4-FFF2-40B4-BE49-F238E27FC236}">
              <a16:creationId xmlns:a16="http://schemas.microsoft.com/office/drawing/2014/main" id="{00000000-0008-0000-0300-0000450E0000}"/>
            </a:ext>
          </a:extLst>
        </xdr:cNvPr>
        <xdr:cNvSpPr txBox="1"/>
      </xdr:nvSpPr>
      <xdr:spPr>
        <a:xfrm>
          <a:off x="8399901" y="5212739"/>
          <a:ext cx="4000825" cy="453206"/>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CO</a:t>
          </a:r>
          <a:r>
            <a:rPr sz="1800" b="1" i="0" u="none" strike="noStrike" cap="none" spc="0" baseline="-25000">
              <a:solidFill>
                <a:srgbClr val="99CC00"/>
              </a:solidFill>
              <a:uFillTx/>
              <a:latin typeface="Arial"/>
              <a:ea typeface="Arial"/>
              <a:cs typeface="Arial"/>
              <a:sym typeface="Arial"/>
            </a:rPr>
            <a:t>2</a:t>
          </a:r>
          <a:r>
            <a:rPr sz="1800" b="1" i="0" u="none" strike="noStrike" cap="none" spc="0" baseline="0">
              <a:solidFill>
                <a:srgbClr val="99CC00"/>
              </a:solidFill>
              <a:uFillTx/>
              <a:latin typeface="Arial"/>
              <a:ea typeface="Arial"/>
              <a:cs typeface="Arial"/>
              <a:sym typeface="Arial"/>
            </a:rPr>
            <a:t>-Schulbilanz </a:t>
          </a:r>
        </a:p>
      </xdr:txBody>
    </xdr:sp>
    <xdr:clientData/>
  </xdr:twoCellAnchor>
  <xdr:twoCellAnchor>
    <xdr:from>
      <xdr:col>17</xdr:col>
      <xdr:colOff>109345</xdr:colOff>
      <xdr:row>27</xdr:row>
      <xdr:rowOff>173224</xdr:rowOff>
    </xdr:from>
    <xdr:to>
      <xdr:col>22</xdr:col>
      <xdr:colOff>466987</xdr:colOff>
      <xdr:row>30</xdr:row>
      <xdr:rowOff>93029</xdr:rowOff>
    </xdr:to>
    <xdr:sp macro="" textlink="">
      <xdr:nvSpPr>
        <xdr:cNvPr id="3654" name="Textfeld 1">
          <a:extLst>
            <a:ext uri="{FF2B5EF4-FFF2-40B4-BE49-F238E27FC236}">
              <a16:creationId xmlns:a16="http://schemas.microsoft.com/office/drawing/2014/main" id="{00000000-0008-0000-0300-0000460E0000}"/>
            </a:ext>
          </a:extLst>
        </xdr:cNvPr>
        <xdr:cNvSpPr txBox="1"/>
      </xdr:nvSpPr>
      <xdr:spPr>
        <a:xfrm>
          <a:off x="17025745" y="5192899"/>
          <a:ext cx="4739143" cy="453206"/>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CO</a:t>
          </a:r>
          <a:r>
            <a:rPr sz="1800" b="1" i="0" u="none" strike="noStrike" cap="none" spc="0" baseline="-25000">
              <a:solidFill>
                <a:srgbClr val="99CC00"/>
              </a:solidFill>
              <a:uFillTx/>
              <a:latin typeface="Arial"/>
              <a:ea typeface="Arial"/>
              <a:cs typeface="Arial"/>
              <a:sym typeface="Arial"/>
            </a:rPr>
            <a:t>2</a:t>
          </a:r>
          <a:r>
            <a:rPr sz="1800" b="1" i="0" u="none" strike="noStrike" cap="none" spc="0" baseline="0">
              <a:solidFill>
                <a:srgbClr val="99CC00"/>
              </a:solidFill>
              <a:uFillTx/>
              <a:latin typeface="Arial"/>
              <a:ea typeface="Arial"/>
              <a:cs typeface="Arial"/>
              <a:sym typeface="Arial"/>
            </a:rPr>
            <a:t>-Schulbilanz </a:t>
          </a:r>
        </a:p>
      </xdr:txBody>
    </xdr:sp>
    <xdr:clientData/>
  </xdr:twoCellAnchor>
  <xdr:twoCellAnchor>
    <xdr:from>
      <xdr:col>28</xdr:col>
      <xdr:colOff>582938</xdr:colOff>
      <xdr:row>27</xdr:row>
      <xdr:rowOff>173224</xdr:rowOff>
    </xdr:from>
    <xdr:to>
      <xdr:col>35</xdr:col>
      <xdr:colOff>2368</xdr:colOff>
      <xdr:row>30</xdr:row>
      <xdr:rowOff>93029</xdr:rowOff>
    </xdr:to>
    <xdr:sp macro="" textlink="">
      <xdr:nvSpPr>
        <xdr:cNvPr id="3655" name="Textfeld 1">
          <a:extLst>
            <a:ext uri="{FF2B5EF4-FFF2-40B4-BE49-F238E27FC236}">
              <a16:creationId xmlns:a16="http://schemas.microsoft.com/office/drawing/2014/main" id="{00000000-0008-0000-0300-0000470E0000}"/>
            </a:ext>
          </a:extLst>
        </xdr:cNvPr>
        <xdr:cNvSpPr txBox="1"/>
      </xdr:nvSpPr>
      <xdr:spPr>
        <a:xfrm>
          <a:off x="27138638" y="5192899"/>
          <a:ext cx="5553531" cy="453206"/>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CO</a:t>
          </a:r>
          <a:r>
            <a:rPr sz="1800" b="1" i="0" u="none" strike="noStrike" cap="none" spc="0" baseline="-25000">
              <a:solidFill>
                <a:srgbClr val="99CC00"/>
              </a:solidFill>
              <a:uFillTx/>
              <a:latin typeface="Arial"/>
              <a:ea typeface="Arial"/>
              <a:cs typeface="Arial"/>
              <a:sym typeface="Arial"/>
            </a:rPr>
            <a:t>2</a:t>
          </a:r>
          <a:r>
            <a:rPr sz="1800" b="1" i="0" u="none" strike="noStrike" cap="none" spc="0" baseline="0">
              <a:solidFill>
                <a:srgbClr val="99CC00"/>
              </a:solidFill>
              <a:uFillTx/>
              <a:latin typeface="Arial"/>
              <a:ea typeface="Arial"/>
              <a:cs typeface="Arial"/>
              <a:sym typeface="Arial"/>
            </a:rPr>
            <a:t>-Schulbilanz </a:t>
          </a:r>
        </a:p>
      </xdr:txBody>
    </xdr:sp>
    <xdr:clientData/>
  </xdr:twoCellAnchor>
  <xdr:twoCellAnchor>
    <xdr:from>
      <xdr:col>1</xdr:col>
      <xdr:colOff>184813</xdr:colOff>
      <xdr:row>31</xdr:row>
      <xdr:rowOff>35487</xdr:rowOff>
    </xdr:from>
    <xdr:to>
      <xdr:col>6</xdr:col>
      <xdr:colOff>912810</xdr:colOff>
      <xdr:row>50</xdr:row>
      <xdr:rowOff>95881</xdr:rowOff>
    </xdr:to>
    <xdr:graphicFrame macro="">
      <xdr:nvGraphicFramePr>
        <xdr:cNvPr id="3656" name="Chart 3">
          <a:extLst>
            <a:ext uri="{FF2B5EF4-FFF2-40B4-BE49-F238E27FC236}">
              <a16:creationId xmlns:a16="http://schemas.microsoft.com/office/drawing/2014/main" id="{00000000-0008-0000-0300-000048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248319</xdr:colOff>
      <xdr:row>31</xdr:row>
      <xdr:rowOff>98352</xdr:rowOff>
    </xdr:from>
    <xdr:to>
      <xdr:col>15</xdr:col>
      <xdr:colOff>634746</xdr:colOff>
      <xdr:row>50</xdr:row>
      <xdr:rowOff>158746</xdr:rowOff>
    </xdr:to>
    <xdr:graphicFrame macro="">
      <xdr:nvGraphicFramePr>
        <xdr:cNvPr id="3657" name="Chart 3">
          <a:extLst>
            <a:ext uri="{FF2B5EF4-FFF2-40B4-BE49-F238E27FC236}">
              <a16:creationId xmlns:a16="http://schemas.microsoft.com/office/drawing/2014/main" id="{00000000-0008-0000-0300-000049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20511</xdr:colOff>
      <xdr:row>29</xdr:row>
      <xdr:rowOff>55967</xdr:rowOff>
    </xdr:from>
    <xdr:to>
      <xdr:col>27</xdr:col>
      <xdr:colOff>127613</xdr:colOff>
      <xdr:row>48</xdr:row>
      <xdr:rowOff>116362</xdr:rowOff>
    </xdr:to>
    <xdr:graphicFrame macro="">
      <xdr:nvGraphicFramePr>
        <xdr:cNvPr id="3658" name="Chart 3">
          <a:extLst>
            <a:ext uri="{FF2B5EF4-FFF2-40B4-BE49-F238E27FC236}">
              <a16:creationId xmlns:a16="http://schemas.microsoft.com/office/drawing/2014/main" id="{00000000-0008-0000-0300-00004A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510812</xdr:colOff>
      <xdr:row>29</xdr:row>
      <xdr:rowOff>55967</xdr:rowOff>
    </xdr:from>
    <xdr:to>
      <xdr:col>40</xdr:col>
      <xdr:colOff>561733</xdr:colOff>
      <xdr:row>48</xdr:row>
      <xdr:rowOff>116362</xdr:rowOff>
    </xdr:to>
    <xdr:graphicFrame macro="">
      <xdr:nvGraphicFramePr>
        <xdr:cNvPr id="3659" name="Chart 3">
          <a:extLst>
            <a:ext uri="{FF2B5EF4-FFF2-40B4-BE49-F238E27FC236}">
              <a16:creationId xmlns:a16="http://schemas.microsoft.com/office/drawing/2014/main" id="{00000000-0008-0000-0300-00004B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1320982</xdr:colOff>
      <xdr:row>9</xdr:row>
      <xdr:rowOff>65960</xdr:rowOff>
    </xdr:from>
    <xdr:to>
      <xdr:col>2</xdr:col>
      <xdr:colOff>682757</xdr:colOff>
      <xdr:row>11</xdr:row>
      <xdr:rowOff>151716</xdr:rowOff>
    </xdr:to>
    <xdr:sp macro="" textlink="">
      <xdr:nvSpPr>
        <xdr:cNvPr id="3662" name="Textfeld 1">
          <a:extLst>
            <a:ext uri="{FF2B5EF4-FFF2-40B4-BE49-F238E27FC236}">
              <a16:creationId xmlns:a16="http://schemas.microsoft.com/office/drawing/2014/main" id="{00000000-0008-0000-0400-00004E0E0000}"/>
            </a:ext>
          </a:extLst>
        </xdr:cNvPr>
        <xdr:cNvSpPr txBox="1"/>
      </xdr:nvSpPr>
      <xdr:spPr>
        <a:xfrm>
          <a:off x="1600381" y="224710"/>
          <a:ext cx="2155777" cy="403257"/>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Einspar-Erfolge</a:t>
          </a:r>
        </a:p>
      </xdr:txBody>
    </xdr:sp>
    <xdr:clientData/>
  </xdr:twoCellAnchor>
  <xdr:twoCellAnchor>
    <xdr:from>
      <xdr:col>10</xdr:col>
      <xdr:colOff>69573</xdr:colOff>
      <xdr:row>9</xdr:row>
      <xdr:rowOff>75485</xdr:rowOff>
    </xdr:from>
    <xdr:to>
      <xdr:col>12</xdr:col>
      <xdr:colOff>737446</xdr:colOff>
      <xdr:row>12</xdr:row>
      <xdr:rowOff>2491</xdr:rowOff>
    </xdr:to>
    <xdr:sp macro="" textlink="">
      <xdr:nvSpPr>
        <xdr:cNvPr id="3663" name="Textfeld 1">
          <a:extLst>
            <a:ext uri="{FF2B5EF4-FFF2-40B4-BE49-F238E27FC236}">
              <a16:creationId xmlns:a16="http://schemas.microsoft.com/office/drawing/2014/main" id="{00000000-0008-0000-0400-00004F0E0000}"/>
            </a:ext>
          </a:extLst>
        </xdr:cNvPr>
        <xdr:cNvSpPr txBox="1"/>
      </xdr:nvSpPr>
      <xdr:spPr>
        <a:xfrm>
          <a:off x="10864573" y="234235"/>
          <a:ext cx="2598274" cy="403257"/>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Einspar-Erfolge</a:t>
          </a:r>
        </a:p>
      </xdr:txBody>
    </xdr:sp>
    <xdr:clientData/>
  </xdr:twoCellAnchor>
  <xdr:twoCellAnchor>
    <xdr:from>
      <xdr:col>22</xdr:col>
      <xdr:colOff>209655</xdr:colOff>
      <xdr:row>9</xdr:row>
      <xdr:rowOff>69881</xdr:rowOff>
    </xdr:from>
    <xdr:to>
      <xdr:col>25</xdr:col>
      <xdr:colOff>206900</xdr:colOff>
      <xdr:row>11</xdr:row>
      <xdr:rowOff>155637</xdr:rowOff>
    </xdr:to>
    <xdr:sp macro="" textlink="">
      <xdr:nvSpPr>
        <xdr:cNvPr id="3664" name="Textfeld 1">
          <a:extLst>
            <a:ext uri="{FF2B5EF4-FFF2-40B4-BE49-F238E27FC236}">
              <a16:creationId xmlns:a16="http://schemas.microsoft.com/office/drawing/2014/main" id="{00000000-0008-0000-0400-0000500E0000}"/>
            </a:ext>
          </a:extLst>
        </xdr:cNvPr>
        <xdr:cNvSpPr txBox="1"/>
      </xdr:nvSpPr>
      <xdr:spPr>
        <a:xfrm>
          <a:off x="22053655" y="228631"/>
          <a:ext cx="2626146" cy="403257"/>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Einspar-Erfolge</a:t>
          </a:r>
        </a:p>
      </xdr:txBody>
    </xdr:sp>
    <xdr:clientData/>
  </xdr:twoCellAnchor>
  <xdr:twoCellAnchor>
    <xdr:from>
      <xdr:col>35</xdr:col>
      <xdr:colOff>102030</xdr:colOff>
      <xdr:row>9</xdr:row>
      <xdr:rowOff>86082</xdr:rowOff>
    </xdr:from>
    <xdr:to>
      <xdr:col>38</xdr:col>
      <xdr:colOff>394816</xdr:colOff>
      <xdr:row>12</xdr:row>
      <xdr:rowOff>13088</xdr:rowOff>
    </xdr:to>
    <xdr:sp macro="" textlink="">
      <xdr:nvSpPr>
        <xdr:cNvPr id="3665" name="Textfeld 1">
          <a:extLst>
            <a:ext uri="{FF2B5EF4-FFF2-40B4-BE49-F238E27FC236}">
              <a16:creationId xmlns:a16="http://schemas.microsoft.com/office/drawing/2014/main" id="{00000000-0008-0000-0400-0000510E0000}"/>
            </a:ext>
          </a:extLst>
        </xdr:cNvPr>
        <xdr:cNvSpPr txBox="1"/>
      </xdr:nvSpPr>
      <xdr:spPr>
        <a:xfrm>
          <a:off x="33337930" y="244832"/>
          <a:ext cx="2921687" cy="403257"/>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Einspar-Erfolge</a:t>
          </a:r>
        </a:p>
      </xdr:txBody>
    </xdr:sp>
    <xdr:clientData/>
  </xdr:twoCellAnchor>
  <xdr:twoCellAnchor>
    <xdr:from>
      <xdr:col>1</xdr:col>
      <xdr:colOff>287352</xdr:colOff>
      <xdr:row>11</xdr:row>
      <xdr:rowOff>151601</xdr:rowOff>
    </xdr:from>
    <xdr:to>
      <xdr:col>8</xdr:col>
      <xdr:colOff>712885</xdr:colOff>
      <xdr:row>38</xdr:row>
      <xdr:rowOff>33975</xdr:rowOff>
    </xdr:to>
    <xdr:graphicFrame macro="">
      <xdr:nvGraphicFramePr>
        <xdr:cNvPr id="3666" name="Chart 3">
          <a:extLst>
            <a:ext uri="{FF2B5EF4-FFF2-40B4-BE49-F238E27FC236}">
              <a16:creationId xmlns:a16="http://schemas.microsoft.com/office/drawing/2014/main" id="{00000000-0008-0000-0400-000052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83105</xdr:colOff>
      <xdr:row>12</xdr:row>
      <xdr:rowOff>2376</xdr:rowOff>
    </xdr:from>
    <xdr:to>
      <xdr:col>20</xdr:col>
      <xdr:colOff>667582</xdr:colOff>
      <xdr:row>37</xdr:row>
      <xdr:rowOff>28869</xdr:rowOff>
    </xdr:to>
    <xdr:graphicFrame macro="">
      <xdr:nvGraphicFramePr>
        <xdr:cNvPr id="3667" name="Chart 3">
          <a:extLst>
            <a:ext uri="{FF2B5EF4-FFF2-40B4-BE49-F238E27FC236}">
              <a16:creationId xmlns:a16="http://schemas.microsoft.com/office/drawing/2014/main" id="{00000000-0008-0000-0400-000053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184756</xdr:colOff>
      <xdr:row>11</xdr:row>
      <xdr:rowOff>155522</xdr:rowOff>
    </xdr:from>
    <xdr:to>
      <xdr:col>33</xdr:col>
      <xdr:colOff>618313</xdr:colOff>
      <xdr:row>37</xdr:row>
      <xdr:rowOff>23265</xdr:rowOff>
    </xdr:to>
    <xdr:graphicFrame macro="">
      <xdr:nvGraphicFramePr>
        <xdr:cNvPr id="3668" name="Chart 3">
          <a:extLst>
            <a:ext uri="{FF2B5EF4-FFF2-40B4-BE49-F238E27FC236}">
              <a16:creationId xmlns:a16="http://schemas.microsoft.com/office/drawing/2014/main" id="{00000000-0008-0000-0400-000054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859897</xdr:colOff>
      <xdr:row>12</xdr:row>
      <xdr:rowOff>2376</xdr:rowOff>
    </xdr:from>
    <xdr:to>
      <xdr:col>48</xdr:col>
      <xdr:colOff>84402</xdr:colOff>
      <xdr:row>37</xdr:row>
      <xdr:rowOff>28870</xdr:rowOff>
    </xdr:to>
    <xdr:graphicFrame macro="">
      <xdr:nvGraphicFramePr>
        <xdr:cNvPr id="3669" name="Chart 3">
          <a:extLst>
            <a:ext uri="{FF2B5EF4-FFF2-40B4-BE49-F238E27FC236}">
              <a16:creationId xmlns:a16="http://schemas.microsoft.com/office/drawing/2014/main" id="{00000000-0008-0000-0400-000055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633079</xdr:colOff>
      <xdr:row>1</xdr:row>
      <xdr:rowOff>114503</xdr:rowOff>
    </xdr:from>
    <xdr:to>
      <xdr:col>5</xdr:col>
      <xdr:colOff>630821</xdr:colOff>
      <xdr:row>3</xdr:row>
      <xdr:rowOff>167658</xdr:rowOff>
    </xdr:to>
    <xdr:sp macro="" textlink="">
      <xdr:nvSpPr>
        <xdr:cNvPr id="3671" name="Textfeld 1">
          <a:extLst>
            <a:ext uri="{FF2B5EF4-FFF2-40B4-BE49-F238E27FC236}">
              <a16:creationId xmlns:a16="http://schemas.microsoft.com/office/drawing/2014/main" id="{00000000-0008-0000-0500-0000570E0000}"/>
            </a:ext>
          </a:extLst>
        </xdr:cNvPr>
        <xdr:cNvSpPr txBox="1"/>
      </xdr:nvSpPr>
      <xdr:spPr>
        <a:xfrm>
          <a:off x="988679" y="273253"/>
          <a:ext cx="5179343" cy="453206"/>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Spezifische CO</a:t>
          </a:r>
          <a:r>
            <a:rPr sz="1800" b="1" i="0" u="none" strike="noStrike" cap="none" spc="0" baseline="-25000">
              <a:solidFill>
                <a:srgbClr val="99CC00"/>
              </a:solidFill>
              <a:uFillTx/>
              <a:latin typeface="Arial"/>
              <a:ea typeface="Arial"/>
              <a:cs typeface="Arial"/>
              <a:sym typeface="Arial"/>
            </a:rPr>
            <a:t>2</a:t>
          </a:r>
          <a:r>
            <a:rPr sz="1800" b="1" i="0" u="none" strike="noStrike" cap="none" spc="0" baseline="0">
              <a:solidFill>
                <a:srgbClr val="99CC00"/>
              </a:solidFill>
              <a:uFillTx/>
              <a:latin typeface="Arial"/>
              <a:ea typeface="Arial"/>
              <a:cs typeface="Arial"/>
              <a:sym typeface="Arial"/>
            </a:rPr>
            <a:t>-Emissionen</a:t>
          </a:r>
        </a:p>
      </xdr:txBody>
    </xdr:sp>
    <xdr:clientData/>
  </xdr:twoCellAnchor>
  <xdr:twoCellAnchor>
    <xdr:from>
      <xdr:col>13</xdr:col>
      <xdr:colOff>54226</xdr:colOff>
      <xdr:row>1</xdr:row>
      <xdr:rowOff>124031</xdr:rowOff>
    </xdr:from>
    <xdr:to>
      <xdr:col>20</xdr:col>
      <xdr:colOff>361449</xdr:colOff>
      <xdr:row>3</xdr:row>
      <xdr:rowOff>177186</xdr:rowOff>
    </xdr:to>
    <xdr:sp macro="" textlink="">
      <xdr:nvSpPr>
        <xdr:cNvPr id="3672" name="Textfeld 1">
          <a:extLst>
            <a:ext uri="{FF2B5EF4-FFF2-40B4-BE49-F238E27FC236}">
              <a16:creationId xmlns:a16="http://schemas.microsoft.com/office/drawing/2014/main" id="{00000000-0008-0000-0500-0000580E0000}"/>
            </a:ext>
          </a:extLst>
        </xdr:cNvPr>
        <xdr:cNvSpPr txBox="1"/>
      </xdr:nvSpPr>
      <xdr:spPr>
        <a:xfrm>
          <a:off x="11281026" y="282781"/>
          <a:ext cx="5171324" cy="453206"/>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Spezifische CO</a:t>
          </a:r>
          <a:r>
            <a:rPr sz="1800" b="1" i="0" u="none" strike="noStrike" cap="none" spc="0" baseline="-25000">
              <a:solidFill>
                <a:srgbClr val="99CC00"/>
              </a:solidFill>
              <a:uFillTx/>
              <a:latin typeface="Arial"/>
              <a:ea typeface="Arial"/>
              <a:cs typeface="Arial"/>
              <a:sym typeface="Arial"/>
            </a:rPr>
            <a:t>2</a:t>
          </a:r>
          <a:r>
            <a:rPr sz="1800" b="1" i="0" u="none" strike="noStrike" cap="none" spc="0" baseline="0">
              <a:solidFill>
                <a:srgbClr val="99CC00"/>
              </a:solidFill>
              <a:uFillTx/>
              <a:latin typeface="Arial"/>
              <a:ea typeface="Arial"/>
              <a:cs typeface="Arial"/>
              <a:sym typeface="Arial"/>
            </a:rPr>
            <a:t>-Emissionen</a:t>
          </a:r>
        </a:p>
      </xdr:txBody>
    </xdr:sp>
    <xdr:clientData/>
  </xdr:twoCellAnchor>
  <xdr:twoCellAnchor>
    <xdr:from>
      <xdr:col>28</xdr:col>
      <xdr:colOff>195966</xdr:colOff>
      <xdr:row>1</xdr:row>
      <xdr:rowOff>114506</xdr:rowOff>
    </xdr:from>
    <xdr:to>
      <xdr:col>37</xdr:col>
      <xdr:colOff>290965</xdr:colOff>
      <xdr:row>3</xdr:row>
      <xdr:rowOff>167661</xdr:rowOff>
    </xdr:to>
    <xdr:sp macro="" textlink="">
      <xdr:nvSpPr>
        <xdr:cNvPr id="3673" name="Textfeld 1">
          <a:extLst>
            <a:ext uri="{FF2B5EF4-FFF2-40B4-BE49-F238E27FC236}">
              <a16:creationId xmlns:a16="http://schemas.microsoft.com/office/drawing/2014/main" id="{00000000-0008-0000-0500-0000590E0000}"/>
            </a:ext>
          </a:extLst>
        </xdr:cNvPr>
        <xdr:cNvSpPr txBox="1"/>
      </xdr:nvSpPr>
      <xdr:spPr>
        <a:xfrm>
          <a:off x="21671666" y="273256"/>
          <a:ext cx="6152900" cy="453206"/>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Spezifische CO</a:t>
          </a:r>
          <a:r>
            <a:rPr sz="1800" b="1" i="0" u="none" strike="noStrike" cap="none" spc="0" baseline="-25000">
              <a:solidFill>
                <a:srgbClr val="99CC00"/>
              </a:solidFill>
              <a:uFillTx/>
              <a:latin typeface="Arial"/>
              <a:ea typeface="Arial"/>
              <a:cs typeface="Arial"/>
              <a:sym typeface="Arial"/>
            </a:rPr>
            <a:t>2</a:t>
          </a:r>
          <a:r>
            <a:rPr sz="1800" b="1" i="0" u="none" strike="noStrike" cap="none" spc="0" baseline="0">
              <a:solidFill>
                <a:srgbClr val="99CC00"/>
              </a:solidFill>
              <a:uFillTx/>
              <a:latin typeface="Arial"/>
              <a:ea typeface="Arial"/>
              <a:cs typeface="Arial"/>
              <a:sym typeface="Arial"/>
            </a:rPr>
            <a:t>-Emissionen</a:t>
          </a:r>
        </a:p>
      </xdr:txBody>
    </xdr:sp>
    <xdr:clientData/>
  </xdr:twoCellAnchor>
  <xdr:twoCellAnchor>
    <xdr:from>
      <xdr:col>46</xdr:col>
      <xdr:colOff>196763</xdr:colOff>
      <xdr:row>1</xdr:row>
      <xdr:rowOff>133569</xdr:rowOff>
    </xdr:from>
    <xdr:to>
      <xdr:col>54</xdr:col>
      <xdr:colOff>309119</xdr:colOff>
      <xdr:row>3</xdr:row>
      <xdr:rowOff>186724</xdr:rowOff>
    </xdr:to>
    <xdr:sp macro="" textlink="">
      <xdr:nvSpPr>
        <xdr:cNvPr id="3674" name="Textfeld 1">
          <a:extLst>
            <a:ext uri="{FF2B5EF4-FFF2-40B4-BE49-F238E27FC236}">
              <a16:creationId xmlns:a16="http://schemas.microsoft.com/office/drawing/2014/main" id="{00000000-0008-0000-0500-00005A0E0000}"/>
            </a:ext>
          </a:extLst>
        </xdr:cNvPr>
        <xdr:cNvSpPr txBox="1"/>
      </xdr:nvSpPr>
      <xdr:spPr>
        <a:xfrm>
          <a:off x="33788263" y="292319"/>
          <a:ext cx="6919557" cy="453206"/>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1" i="0" u="none" strike="noStrike" cap="none" spc="0" baseline="0">
              <a:solidFill>
                <a:srgbClr val="99CC00"/>
              </a:solidFill>
              <a:uFillTx/>
              <a:latin typeface="Arial"/>
              <a:ea typeface="Arial"/>
              <a:cs typeface="Arial"/>
              <a:sym typeface="Arial"/>
            </a:defRPr>
          </a:pPr>
          <a:r>
            <a:rPr sz="1800" b="1" i="0" u="none" strike="noStrike" cap="none" spc="0" baseline="0">
              <a:solidFill>
                <a:srgbClr val="99CC00"/>
              </a:solidFill>
              <a:uFillTx/>
              <a:latin typeface="Arial"/>
              <a:ea typeface="Arial"/>
              <a:cs typeface="Arial"/>
              <a:sym typeface="Arial"/>
            </a:rPr>
            <a:t>Spezifische CO</a:t>
          </a:r>
          <a:r>
            <a:rPr sz="1800" b="1" i="0" u="none" strike="noStrike" cap="none" spc="0" baseline="-25000">
              <a:solidFill>
                <a:srgbClr val="99CC00"/>
              </a:solidFill>
              <a:uFillTx/>
              <a:latin typeface="Arial"/>
              <a:ea typeface="Arial"/>
              <a:cs typeface="Arial"/>
              <a:sym typeface="Arial"/>
            </a:rPr>
            <a:t>2</a:t>
          </a:r>
          <a:r>
            <a:rPr sz="1800" b="1" i="0" u="none" strike="noStrike" cap="none" spc="0" baseline="0">
              <a:solidFill>
                <a:srgbClr val="99CC00"/>
              </a:solidFill>
              <a:uFillTx/>
              <a:latin typeface="Arial"/>
              <a:ea typeface="Arial"/>
              <a:cs typeface="Arial"/>
              <a:sym typeface="Arial"/>
            </a:rPr>
            <a:t>-Emissionen</a:t>
          </a:r>
        </a:p>
      </xdr:txBody>
    </xdr:sp>
    <xdr:clientData/>
  </xdr:twoCellAnchor>
  <xdr:twoCellAnchor>
    <xdr:from>
      <xdr:col>0</xdr:col>
      <xdr:colOff>219312</xdr:colOff>
      <xdr:row>3</xdr:row>
      <xdr:rowOff>125436</xdr:rowOff>
    </xdr:from>
    <xdr:to>
      <xdr:col>12</xdr:col>
      <xdr:colOff>186227</xdr:colOff>
      <xdr:row>25</xdr:row>
      <xdr:rowOff>102121</xdr:rowOff>
    </xdr:to>
    <xdr:graphicFrame macro="">
      <xdr:nvGraphicFramePr>
        <xdr:cNvPr id="3675" name="Diagramm 1">
          <a:extLst>
            <a:ext uri="{FF2B5EF4-FFF2-40B4-BE49-F238E27FC236}">
              <a16:creationId xmlns:a16="http://schemas.microsoft.com/office/drawing/2014/main" id="{00000000-0008-0000-0500-00005B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707111</xdr:colOff>
      <xdr:row>3</xdr:row>
      <xdr:rowOff>134962</xdr:rowOff>
    </xdr:from>
    <xdr:to>
      <xdr:col>27</xdr:col>
      <xdr:colOff>176931</xdr:colOff>
      <xdr:row>25</xdr:row>
      <xdr:rowOff>111646</xdr:rowOff>
    </xdr:to>
    <xdr:graphicFrame macro="">
      <xdr:nvGraphicFramePr>
        <xdr:cNvPr id="3676" name="Diagramm 1">
          <a:extLst>
            <a:ext uri="{FF2B5EF4-FFF2-40B4-BE49-F238E27FC236}">
              <a16:creationId xmlns:a16="http://schemas.microsoft.com/office/drawing/2014/main" id="{00000000-0008-0000-0500-00005C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117498</xdr:colOff>
      <xdr:row>3</xdr:row>
      <xdr:rowOff>125437</xdr:rowOff>
    </xdr:from>
    <xdr:to>
      <xdr:col>45</xdr:col>
      <xdr:colOff>244174</xdr:colOff>
      <xdr:row>25</xdr:row>
      <xdr:rowOff>102121</xdr:rowOff>
    </xdr:to>
    <xdr:graphicFrame macro="">
      <xdr:nvGraphicFramePr>
        <xdr:cNvPr id="3677" name="Diagramm 1">
          <a:extLst>
            <a:ext uri="{FF2B5EF4-FFF2-40B4-BE49-F238E27FC236}">
              <a16:creationId xmlns:a16="http://schemas.microsoft.com/office/drawing/2014/main" id="{00000000-0008-0000-0500-00005D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45</xdr:col>
      <xdr:colOff>154520</xdr:colOff>
      <xdr:row>3</xdr:row>
      <xdr:rowOff>125437</xdr:rowOff>
    </xdr:from>
    <xdr:to>
      <xdr:col>61</xdr:col>
      <xdr:colOff>365165</xdr:colOff>
      <xdr:row>25</xdr:row>
      <xdr:rowOff>102121</xdr:rowOff>
    </xdr:to>
    <xdr:graphicFrame macro="">
      <xdr:nvGraphicFramePr>
        <xdr:cNvPr id="3678" name="Diagramm 1">
          <a:extLst>
            <a:ext uri="{FF2B5EF4-FFF2-40B4-BE49-F238E27FC236}">
              <a16:creationId xmlns:a16="http://schemas.microsoft.com/office/drawing/2014/main" id="{00000000-0008-0000-0500-00005E0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19050</xdr:rowOff>
    </xdr:from>
    <xdr:to>
      <xdr:col>12</xdr:col>
      <xdr:colOff>146050</xdr:colOff>
      <xdr:row>52</xdr:row>
      <xdr:rowOff>44450</xdr:rowOff>
    </xdr:to>
    <xdr:pic>
      <xdr:nvPicPr>
        <xdr:cNvPr id="3680" name="Picture 1" descr="Picture 1">
          <a:extLst>
            <a:ext uri="{FF2B5EF4-FFF2-40B4-BE49-F238E27FC236}">
              <a16:creationId xmlns:a16="http://schemas.microsoft.com/office/drawing/2014/main" id="{00000000-0008-0000-0600-0000600E0000}"/>
            </a:ext>
          </a:extLst>
        </xdr:cNvPr>
        <xdr:cNvPicPr>
          <a:picLocks noChangeAspect="1"/>
        </xdr:cNvPicPr>
      </xdr:nvPicPr>
      <xdr:blipFill>
        <a:blip xmlns:r="http://schemas.openxmlformats.org/officeDocument/2006/relationships" r:embed="rId1"/>
        <a:stretch>
          <a:fillRect/>
        </a:stretch>
      </xdr:blipFill>
      <xdr:spPr>
        <a:xfrm>
          <a:off x="66675" y="19050"/>
          <a:ext cx="9223375" cy="8610600"/>
        </a:xfrm>
        <a:prstGeom prst="rect">
          <a:avLst/>
        </a:prstGeom>
        <a:ln w="12700" cap="flat">
          <a:noFill/>
          <a:miter lim="400000"/>
        </a:ln>
        <a:effectLst/>
      </xdr:spPr>
    </xdr:pic>
    <xdr:clientData/>
  </xdr:twoCellAnchor>
  <xdr:twoCellAnchor>
    <xdr:from>
      <xdr:col>0</xdr:col>
      <xdr:colOff>69850</xdr:colOff>
      <xdr:row>0</xdr:row>
      <xdr:rowOff>19050</xdr:rowOff>
    </xdr:from>
    <xdr:to>
      <xdr:col>12</xdr:col>
      <xdr:colOff>146050</xdr:colOff>
      <xdr:row>52</xdr:row>
      <xdr:rowOff>44450</xdr:rowOff>
    </xdr:to>
    <xdr:pic>
      <xdr:nvPicPr>
        <xdr:cNvPr id="3681" name="Bild" descr="Bild">
          <a:extLst>
            <a:ext uri="{FF2B5EF4-FFF2-40B4-BE49-F238E27FC236}">
              <a16:creationId xmlns:a16="http://schemas.microsoft.com/office/drawing/2014/main" id="{00000000-0008-0000-0600-0000610E0000}"/>
            </a:ext>
          </a:extLst>
        </xdr:cNvPr>
        <xdr:cNvPicPr>
          <a:picLocks noChangeAspect="1"/>
        </xdr:cNvPicPr>
      </xdr:nvPicPr>
      <xdr:blipFill>
        <a:blip xmlns:r="http://schemas.openxmlformats.org/officeDocument/2006/relationships" r:embed="rId1"/>
        <a:stretch>
          <a:fillRect/>
        </a:stretch>
      </xdr:blipFill>
      <xdr:spPr>
        <a:xfrm>
          <a:off x="69850" y="19050"/>
          <a:ext cx="9220200" cy="8610600"/>
        </a:xfrm>
        <a:prstGeom prst="rect">
          <a:avLst/>
        </a:prstGeom>
        <a:ln w="12700" cap="flat">
          <a:noFill/>
          <a:miter lim="400000"/>
        </a:ln>
        <a:effectLst/>
      </xdr:spPr>
    </xdr:pic>
    <xdr:clientData/>
  </xdr:twoCellAnchor>
</xdr:wsDr>
</file>

<file path=xl/theme/theme1.xml><?xml version="1.0" encoding="utf-8"?>
<a:theme xmlns:a="http://schemas.openxmlformats.org/drawingml/2006/main" name="Larissa-Design">
  <a:themeElements>
    <a:clrScheme name="Larissa-Design">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Larissa-Design">
      <a:majorFont>
        <a:latin typeface="Helvetica Neue"/>
        <a:ea typeface="Helvetica Neue"/>
        <a:cs typeface="Helvetica Neue"/>
      </a:majorFont>
      <a:minorFont>
        <a:latin typeface="Helvetica Neue"/>
        <a:ea typeface="Helvetica Neue"/>
        <a:cs typeface="Helvetica Neue"/>
      </a:minorFont>
    </a:fontScheme>
    <a:fmtScheme name="Larissa-Design">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22"/>
  <sheetViews>
    <sheetView showGridLines="0" tabSelected="1" topLeftCell="B2" zoomScale="80" zoomScaleNormal="80" workbookViewId="0">
      <selection activeCell="G5" sqref="G5"/>
    </sheetView>
  </sheetViews>
  <sheetFormatPr baseColWidth="10" defaultColWidth="11.44140625" defaultRowHeight="19.95" customHeight="1"/>
  <cols>
    <col min="1" max="1" width="11.44140625" style="1" hidden="1" customWidth="1"/>
    <col min="2" max="2" width="2.6640625" style="1" customWidth="1"/>
    <col min="3" max="3" width="5.88671875" style="1" customWidth="1"/>
    <col min="4" max="4" width="44" style="1" customWidth="1"/>
    <col min="5" max="5" width="14" style="1" customWidth="1"/>
    <col min="6" max="6" width="14.33203125" style="1" customWidth="1"/>
    <col min="7" max="7" width="28.33203125" style="1" customWidth="1"/>
    <col min="8" max="8" width="30.44140625" style="1" customWidth="1"/>
    <col min="9" max="10" width="11.44140625" style="1" hidden="1" customWidth="1"/>
    <col min="11" max="15" width="19.44140625" style="1" customWidth="1"/>
    <col min="16" max="27" width="11.44140625" style="1" hidden="1" customWidth="1"/>
    <col min="28" max="30" width="11.44140625" style="1" customWidth="1"/>
    <col min="31" max="16384" width="11.44140625" style="1"/>
  </cols>
  <sheetData>
    <row r="1" spans="1:29" ht="31.5" hidden="1" customHeight="1">
      <c r="A1" s="2"/>
      <c r="B1" s="3"/>
      <c r="C1" s="4"/>
      <c r="D1" s="4"/>
      <c r="E1" s="4"/>
      <c r="F1" s="4"/>
      <c r="G1" s="4"/>
      <c r="H1" s="5" t="s">
        <v>0</v>
      </c>
      <c r="I1" s="6" t="s">
        <v>1</v>
      </c>
      <c r="J1" s="6" t="s">
        <v>2</v>
      </c>
      <c r="K1" s="7" t="s">
        <v>3</v>
      </c>
      <c r="L1" s="7" t="s">
        <v>4</v>
      </c>
      <c r="M1" s="7" t="s">
        <v>5</v>
      </c>
      <c r="N1" s="8" t="s">
        <v>6</v>
      </c>
      <c r="O1" s="8" t="s">
        <v>7</v>
      </c>
      <c r="P1" s="4"/>
      <c r="Q1" s="4"/>
      <c r="R1" s="4"/>
      <c r="S1" s="4"/>
      <c r="T1" s="4"/>
      <c r="U1" s="4"/>
      <c r="V1" s="4"/>
      <c r="W1" s="4"/>
      <c r="X1" s="4"/>
      <c r="Y1" s="4"/>
      <c r="Z1" s="4"/>
      <c r="AA1" s="4"/>
      <c r="AB1" s="4"/>
      <c r="AC1" s="9"/>
    </row>
    <row r="2" spans="1:29" ht="9.75" customHeight="1">
      <c r="A2" s="10"/>
      <c r="B2" s="11"/>
      <c r="C2" s="12"/>
      <c r="D2" s="13"/>
      <c r="E2" s="14"/>
      <c r="F2" s="15"/>
      <c r="G2" s="13"/>
      <c r="H2" s="13"/>
      <c r="I2" s="13"/>
      <c r="J2" s="13"/>
      <c r="K2" s="13"/>
      <c r="L2" s="16"/>
      <c r="M2" s="16"/>
      <c r="N2" s="16"/>
      <c r="O2" s="16"/>
      <c r="P2" s="16"/>
      <c r="Q2" s="16"/>
      <c r="R2" s="16"/>
      <c r="S2" s="16"/>
      <c r="T2" s="16"/>
      <c r="U2" s="16"/>
      <c r="V2" s="16"/>
      <c r="W2" s="16"/>
      <c r="X2" s="16"/>
      <c r="Y2" s="16"/>
      <c r="Z2" s="16"/>
      <c r="AA2" s="16"/>
      <c r="AB2" s="16"/>
      <c r="AC2" s="17"/>
    </row>
    <row r="3" spans="1:29" ht="30" customHeight="1">
      <c r="A3" s="18"/>
      <c r="B3" s="19"/>
      <c r="C3" s="20"/>
      <c r="D3" s="21" t="s">
        <v>8</v>
      </c>
      <c r="E3" s="22">
        <v>2024</v>
      </c>
      <c r="F3" s="23"/>
      <c r="G3" s="24"/>
      <c r="H3" s="25"/>
      <c r="I3" s="25"/>
      <c r="J3" s="26"/>
      <c r="K3" s="26"/>
      <c r="L3" s="26"/>
      <c r="M3" s="26"/>
      <c r="N3" s="26"/>
      <c r="O3" s="26"/>
      <c r="P3" s="26"/>
      <c r="Q3" s="26"/>
      <c r="R3" s="26"/>
      <c r="S3" s="26"/>
      <c r="T3" s="26"/>
      <c r="U3" s="26"/>
      <c r="V3" s="26"/>
      <c r="W3" s="26"/>
      <c r="X3" s="26"/>
      <c r="Y3" s="26"/>
      <c r="Z3" s="26"/>
      <c r="AA3" s="26"/>
      <c r="AB3" s="26"/>
      <c r="AC3" s="27"/>
    </row>
    <row r="4" spans="1:29" ht="21.75" customHeight="1">
      <c r="A4" s="18"/>
      <c r="B4" s="19"/>
      <c r="C4" s="28"/>
      <c r="D4" s="29" t="s">
        <v>9</v>
      </c>
      <c r="E4" s="30"/>
      <c r="F4" s="31" t="s">
        <v>10</v>
      </c>
      <c r="G4" s="32">
        <v>45476</v>
      </c>
      <c r="H4" s="33"/>
      <c r="I4" s="20"/>
      <c r="J4" s="20"/>
      <c r="K4" s="20"/>
      <c r="L4" s="26"/>
      <c r="M4" s="26"/>
      <c r="N4" s="26"/>
      <c r="O4" s="26"/>
      <c r="P4" s="26"/>
      <c r="Q4" s="26"/>
      <c r="R4" s="26"/>
      <c r="S4" s="26"/>
      <c r="T4" s="26"/>
      <c r="U4" s="26"/>
      <c r="V4" s="26"/>
      <c r="W4" s="26"/>
      <c r="X4" s="26"/>
      <c r="Y4" s="26"/>
      <c r="Z4" s="26"/>
      <c r="AA4" s="26"/>
      <c r="AB4" s="26"/>
      <c r="AC4" s="27"/>
    </row>
    <row r="5" spans="1:29" ht="19.5" customHeight="1">
      <c r="A5" s="34"/>
      <c r="B5" s="19"/>
      <c r="C5" s="20"/>
      <c r="D5" s="35"/>
      <c r="E5" s="36"/>
      <c r="F5" s="26"/>
      <c r="G5" s="37"/>
      <c r="H5" s="38"/>
      <c r="I5" s="38"/>
      <c r="J5" s="38"/>
      <c r="K5" s="38"/>
      <c r="L5" s="26"/>
      <c r="M5" s="26"/>
      <c r="N5" s="26"/>
      <c r="O5" s="26"/>
      <c r="P5" s="26"/>
      <c r="Q5" s="26"/>
      <c r="R5" s="26"/>
      <c r="S5" s="26"/>
      <c r="T5" s="26"/>
      <c r="U5" s="26"/>
      <c r="V5" s="26"/>
      <c r="W5" s="26"/>
      <c r="X5" s="26"/>
      <c r="Y5" s="26"/>
      <c r="Z5" s="26"/>
      <c r="AA5" s="26"/>
      <c r="AB5" s="26"/>
      <c r="AC5" s="27"/>
    </row>
    <row r="6" spans="1:29" ht="24" customHeight="1">
      <c r="A6" s="34"/>
      <c r="B6" s="19"/>
      <c r="C6" s="20"/>
      <c r="D6" s="39" t="s">
        <v>11</v>
      </c>
      <c r="E6" s="40"/>
      <c r="F6" s="40"/>
      <c r="G6" s="41"/>
      <c r="H6" s="42"/>
      <c r="I6" s="42"/>
      <c r="J6" s="42"/>
      <c r="K6" s="42"/>
      <c r="L6" s="43"/>
      <c r="M6" s="43"/>
      <c r="N6" s="43"/>
      <c r="O6" s="43"/>
      <c r="P6" s="43"/>
      <c r="Q6" s="43"/>
      <c r="R6" s="43"/>
      <c r="S6" s="43"/>
      <c r="T6" s="43"/>
      <c r="U6" s="43"/>
      <c r="V6" s="43"/>
      <c r="W6" s="43"/>
      <c r="X6" s="43"/>
      <c r="Y6" s="43"/>
      <c r="Z6" s="43"/>
      <c r="AA6" s="26"/>
      <c r="AB6" s="26"/>
      <c r="AC6" s="27"/>
    </row>
    <row r="7" spans="1:29" ht="31.5" customHeight="1">
      <c r="A7" s="34"/>
      <c r="B7" s="19"/>
      <c r="C7" s="44"/>
      <c r="D7" s="438" t="s">
        <v>12</v>
      </c>
      <c r="E7" s="439"/>
      <c r="F7" s="439"/>
      <c r="G7" s="440"/>
      <c r="H7" s="45"/>
      <c r="I7" s="46" t="str">
        <f>IF(I8="kurzfristig","Übersicht CO2-Reduktionen","")</f>
        <v/>
      </c>
      <c r="J7" s="46" t="str">
        <f>IF(J8="kurzfristig","Übersicht CO2-Reduktionen","")</f>
        <v/>
      </c>
      <c r="K7" s="46" t="str">
        <f>IF(K$8="kurzfristig","Übersicht CO2-Reduktionen","")</f>
        <v/>
      </c>
      <c r="L7" s="46" t="str">
        <f t="shared" ref="L7:Z7" si="0">IF(L8="kurzfristig","Übersicht CO2-Reduktionen","")</f>
        <v/>
      </c>
      <c r="M7" s="46" t="str">
        <f t="shared" si="0"/>
        <v/>
      </c>
      <c r="N7" s="46" t="str">
        <f t="shared" si="0"/>
        <v>Übersicht CO2-Reduktionen</v>
      </c>
      <c r="O7" s="46" t="str">
        <f t="shared" si="0"/>
        <v/>
      </c>
      <c r="P7" s="46" t="str">
        <f t="shared" si="0"/>
        <v/>
      </c>
      <c r="Q7" s="46" t="str">
        <f t="shared" si="0"/>
        <v/>
      </c>
      <c r="R7" s="46" t="str">
        <f t="shared" si="0"/>
        <v/>
      </c>
      <c r="S7" s="46" t="str">
        <f t="shared" si="0"/>
        <v/>
      </c>
      <c r="T7" s="46" t="str">
        <f t="shared" si="0"/>
        <v/>
      </c>
      <c r="U7" s="46" t="str">
        <f t="shared" si="0"/>
        <v/>
      </c>
      <c r="V7" s="46" t="str">
        <f t="shared" si="0"/>
        <v/>
      </c>
      <c r="W7" s="46" t="str">
        <f t="shared" si="0"/>
        <v/>
      </c>
      <c r="X7" s="46" t="str">
        <f t="shared" si="0"/>
        <v/>
      </c>
      <c r="Y7" s="46" t="str">
        <f t="shared" si="0"/>
        <v/>
      </c>
      <c r="Z7" s="46" t="str">
        <f t="shared" si="0"/>
        <v/>
      </c>
      <c r="AA7" s="47"/>
      <c r="AB7" s="47"/>
      <c r="AC7" s="48"/>
    </row>
    <row r="8" spans="1:29" ht="24" customHeight="1">
      <c r="A8" s="34"/>
      <c r="B8" s="19"/>
      <c r="C8" s="44"/>
      <c r="D8" s="441"/>
      <c r="E8" s="442"/>
      <c r="F8" s="442"/>
      <c r="G8" s="443"/>
      <c r="H8" s="49"/>
      <c r="I8" s="50" t="str">
        <f>IF((I9-$E$3-2)&lt;-1,"Vergangenheit",IF((I9-$E$3-2)&lt;1,"kurzfristig",IF((I9-$E$3-2)&lt;3,"mittelfristig","langfristig")))</f>
        <v>Vergangenheit</v>
      </c>
      <c r="J8" s="51" t="str">
        <f>IF((J9-$E$3-2)&lt;-1,"Vergangenheit",IF((J9-$E$3-2)&lt;1,"kurzfristig",IF((J9-$E$3-2)&lt;3,"mittelfristig","langfristig")))</f>
        <v>Vergangenheit</v>
      </c>
      <c r="K8" s="52" t="str">
        <f>IF((K9-$E$3-2)&lt;-2,"Vergangenheit",IF((K9-$E$3-2)&lt;1,"kurzfristig",IF((K9-$E$3-2)&lt;3,"mittelfristig","langfristig")))</f>
        <v>Vergangenheit</v>
      </c>
      <c r="L8" s="53" t="str">
        <f>IF((L9-$E$3-2)&lt;-2,"Vergangenheit",IF((L9-$E$3-2)&lt;1,"kurzfristig",IF((L9-$E$3-2)&lt;3,"mittelfristig","langfristig")))</f>
        <v>Vergangenheit</v>
      </c>
      <c r="M8" s="53" t="str">
        <f>IF((M9-$E$3-2)&lt;-1,"Vergangenheit",IF((M9-$E$3-2)&lt;1,"kurzfristig",IF((M9-$E$3-2)&lt;3,"mittelfristig","langfristig")))</f>
        <v>Vergangenheit</v>
      </c>
      <c r="N8" s="53" t="str">
        <f>IF((N9-$E$3-2)&lt;-1,"Vergangenheit",IF((N9-$E$3-2)&lt;1,"kurzfristig",IF((N9-$E$3-2)&lt;3,"mittelfristig","langfristig")))</f>
        <v>kurzfristig</v>
      </c>
      <c r="O8" s="53" t="str">
        <f>IF((O9-$E$3-2)&lt;-1,"Vergangenheit",IF((O9-$E$3-2)&lt;1,"kurzfristig",IF((O9-$E$3-2)&lt;3,"mittelfristig","langfristig")))</f>
        <v>mittelfristig</v>
      </c>
      <c r="P8" s="53" t="str">
        <f t="shared" ref="P8:Z8" si="1">IF((P9-$E$3-2)&lt;0,"Vergangenheit",IF((P9-$E$3-2)&lt;1,"kurzfristig",IF((P9-$E$3-2)&lt;3,"mittelfristig","langfristig")))</f>
        <v>langfristig</v>
      </c>
      <c r="Q8" s="53" t="str">
        <f t="shared" si="1"/>
        <v>langfristig</v>
      </c>
      <c r="R8" s="53" t="str">
        <f t="shared" si="1"/>
        <v>langfristig</v>
      </c>
      <c r="S8" s="53" t="str">
        <f t="shared" si="1"/>
        <v>langfristig</v>
      </c>
      <c r="T8" s="53" t="str">
        <f t="shared" si="1"/>
        <v>langfristig</v>
      </c>
      <c r="U8" s="53" t="str">
        <f t="shared" si="1"/>
        <v>langfristig</v>
      </c>
      <c r="V8" s="53" t="str">
        <f t="shared" si="1"/>
        <v>langfristig</v>
      </c>
      <c r="W8" s="53" t="str">
        <f t="shared" si="1"/>
        <v>langfristig</v>
      </c>
      <c r="X8" s="53" t="str">
        <f t="shared" si="1"/>
        <v>langfristig</v>
      </c>
      <c r="Y8" s="53" t="str">
        <f t="shared" si="1"/>
        <v>langfristig</v>
      </c>
      <c r="Z8" s="53" t="str">
        <f t="shared" si="1"/>
        <v>langfristig</v>
      </c>
      <c r="AA8" s="47"/>
      <c r="AB8" s="47"/>
      <c r="AC8" s="48"/>
    </row>
    <row r="9" spans="1:29" ht="24" customHeight="1">
      <c r="A9" s="34"/>
      <c r="B9" s="19"/>
      <c r="C9" s="44"/>
      <c r="D9" s="444"/>
      <c r="E9" s="445"/>
      <c r="F9" s="445"/>
      <c r="G9" s="446"/>
      <c r="H9" s="54" t="s">
        <v>13</v>
      </c>
      <c r="I9" s="55">
        <f>G13</f>
        <v>2017</v>
      </c>
      <c r="J9" s="56">
        <f>I9+3</f>
        <v>2020</v>
      </c>
      <c r="K9" s="55">
        <v>2020</v>
      </c>
      <c r="L9" s="57">
        <f>ODD(K9)+1</f>
        <v>2022</v>
      </c>
      <c r="M9" s="58">
        <f t="shared" ref="M9:Z9" si="2">L9+2</f>
        <v>2024</v>
      </c>
      <c r="N9" s="58">
        <f t="shared" si="2"/>
        <v>2026</v>
      </c>
      <c r="O9" s="58">
        <f t="shared" si="2"/>
        <v>2028</v>
      </c>
      <c r="P9" s="58">
        <f t="shared" si="2"/>
        <v>2030</v>
      </c>
      <c r="Q9" s="58">
        <f t="shared" si="2"/>
        <v>2032</v>
      </c>
      <c r="R9" s="58">
        <f t="shared" si="2"/>
        <v>2034</v>
      </c>
      <c r="S9" s="58">
        <f t="shared" si="2"/>
        <v>2036</v>
      </c>
      <c r="T9" s="58">
        <f t="shared" si="2"/>
        <v>2038</v>
      </c>
      <c r="U9" s="58">
        <f t="shared" si="2"/>
        <v>2040</v>
      </c>
      <c r="V9" s="58">
        <f t="shared" si="2"/>
        <v>2042</v>
      </c>
      <c r="W9" s="58">
        <f t="shared" si="2"/>
        <v>2044</v>
      </c>
      <c r="X9" s="58">
        <f t="shared" si="2"/>
        <v>2046</v>
      </c>
      <c r="Y9" s="58">
        <f t="shared" si="2"/>
        <v>2048</v>
      </c>
      <c r="Z9" s="58">
        <f t="shared" si="2"/>
        <v>2050</v>
      </c>
      <c r="AA9" s="47"/>
      <c r="AB9" s="47"/>
      <c r="AC9" s="48"/>
    </row>
    <row r="10" spans="1:29" ht="24" customHeight="1">
      <c r="A10" s="34"/>
      <c r="B10" s="19"/>
      <c r="C10" s="20"/>
      <c r="D10" s="447" t="s">
        <v>14</v>
      </c>
      <c r="E10" s="448"/>
      <c r="F10" s="448"/>
      <c r="G10" s="59"/>
      <c r="H10" s="60" t="s">
        <v>15</v>
      </c>
      <c r="I10" s="61" t="str">
        <f t="shared" ref="I10:Z10" si="3">IF(I27=0,"",I27)</f>
        <v/>
      </c>
      <c r="J10" s="60" t="str">
        <f t="shared" si="3"/>
        <v/>
      </c>
      <c r="K10" s="62">
        <f t="shared" si="3"/>
        <v>3700</v>
      </c>
      <c r="L10" s="63">
        <f t="shared" si="3"/>
        <v>9300</v>
      </c>
      <c r="M10" s="63">
        <f t="shared" si="3"/>
        <v>14800</v>
      </c>
      <c r="N10" s="63">
        <f t="shared" si="3"/>
        <v>14800</v>
      </c>
      <c r="O10" s="63">
        <f t="shared" si="3"/>
        <v>14800</v>
      </c>
      <c r="P10" s="63">
        <f t="shared" si="3"/>
        <v>14800</v>
      </c>
      <c r="Q10" s="63">
        <f t="shared" si="3"/>
        <v>14800</v>
      </c>
      <c r="R10" s="63">
        <f t="shared" si="3"/>
        <v>14800</v>
      </c>
      <c r="S10" s="63">
        <f t="shared" si="3"/>
        <v>14800</v>
      </c>
      <c r="T10" s="63">
        <f t="shared" si="3"/>
        <v>14800</v>
      </c>
      <c r="U10" s="63">
        <f t="shared" si="3"/>
        <v>14800</v>
      </c>
      <c r="V10" s="63">
        <f t="shared" si="3"/>
        <v>14800</v>
      </c>
      <c r="W10" s="63">
        <f t="shared" si="3"/>
        <v>14800</v>
      </c>
      <c r="X10" s="63">
        <f t="shared" si="3"/>
        <v>14800</v>
      </c>
      <c r="Y10" s="63">
        <f t="shared" si="3"/>
        <v>14800</v>
      </c>
      <c r="Z10" s="63">
        <f t="shared" si="3"/>
        <v>14800</v>
      </c>
      <c r="AA10" s="47"/>
      <c r="AB10" s="47"/>
      <c r="AC10" s="48"/>
    </row>
    <row r="11" spans="1:29" ht="24" customHeight="1">
      <c r="A11" s="34"/>
      <c r="B11" s="19"/>
      <c r="C11" s="44"/>
      <c r="D11" s="438" t="s">
        <v>16</v>
      </c>
      <c r="E11" s="439"/>
      <c r="F11" s="449"/>
      <c r="G11" s="64">
        <v>0.35</v>
      </c>
      <c r="H11" s="60" t="s">
        <v>17</v>
      </c>
      <c r="I11" s="60" t="str">
        <f t="shared" ref="I11:O11" si="4">IF(I65=0,"",I65)</f>
        <v/>
      </c>
      <c r="J11" s="60" t="str">
        <f t="shared" si="4"/>
        <v/>
      </c>
      <c r="K11" s="65">
        <f t="shared" si="4"/>
        <v>1850</v>
      </c>
      <c r="L11" s="63">
        <f t="shared" si="4"/>
        <v>14900</v>
      </c>
      <c r="M11" s="63">
        <f t="shared" si="4"/>
        <v>27900</v>
      </c>
      <c r="N11" s="63">
        <f t="shared" si="4"/>
        <v>27900</v>
      </c>
      <c r="O11" s="63">
        <f t="shared" si="4"/>
        <v>27900</v>
      </c>
      <c r="P11" s="63">
        <f t="shared" ref="P11:Z11" si="5">IF(P63=0,"",P63)</f>
        <v>27900</v>
      </c>
      <c r="Q11" s="63">
        <f t="shared" si="5"/>
        <v>27900</v>
      </c>
      <c r="R11" s="63">
        <f t="shared" si="5"/>
        <v>27900</v>
      </c>
      <c r="S11" s="63">
        <f t="shared" si="5"/>
        <v>27900</v>
      </c>
      <c r="T11" s="63">
        <f t="shared" si="5"/>
        <v>27900</v>
      </c>
      <c r="U11" s="63">
        <f t="shared" si="5"/>
        <v>27900</v>
      </c>
      <c r="V11" s="63">
        <f t="shared" si="5"/>
        <v>27900</v>
      </c>
      <c r="W11" s="63">
        <f t="shared" si="5"/>
        <v>27900</v>
      </c>
      <c r="X11" s="63">
        <f t="shared" si="5"/>
        <v>27900</v>
      </c>
      <c r="Y11" s="63">
        <f t="shared" si="5"/>
        <v>27900</v>
      </c>
      <c r="Z11" s="63">
        <f t="shared" si="5"/>
        <v>27900</v>
      </c>
      <c r="AA11" s="47"/>
      <c r="AB11" s="47"/>
      <c r="AC11" s="48"/>
    </row>
    <row r="12" spans="1:29" ht="24" customHeight="1">
      <c r="A12" s="34"/>
      <c r="B12" s="19"/>
      <c r="C12" s="44"/>
      <c r="D12" s="450" t="s">
        <v>18</v>
      </c>
      <c r="E12" s="442"/>
      <c r="F12" s="451"/>
      <c r="G12" s="66">
        <v>0.8</v>
      </c>
      <c r="H12" s="60" t="s">
        <v>19</v>
      </c>
      <c r="I12" s="60" t="str">
        <f t="shared" ref="I12:O12" si="6">IF(I101=0,"",I101)</f>
        <v/>
      </c>
      <c r="J12" s="60" t="str">
        <f t="shared" si="6"/>
        <v/>
      </c>
      <c r="K12" s="67" t="str">
        <f t="shared" si="6"/>
        <v/>
      </c>
      <c r="L12" s="63">
        <f t="shared" si="6"/>
        <v>2800</v>
      </c>
      <c r="M12" s="63">
        <f t="shared" si="6"/>
        <v>2800</v>
      </c>
      <c r="N12" s="63">
        <f t="shared" si="6"/>
        <v>2800</v>
      </c>
      <c r="O12" s="63">
        <f t="shared" si="6"/>
        <v>2800</v>
      </c>
      <c r="P12" s="63">
        <f t="shared" ref="P12:Z12" si="7">IF(P99=0,"",P99)</f>
        <v>2800</v>
      </c>
      <c r="Q12" s="63">
        <f t="shared" si="7"/>
        <v>2800</v>
      </c>
      <c r="R12" s="63">
        <f t="shared" si="7"/>
        <v>2800</v>
      </c>
      <c r="S12" s="63">
        <f t="shared" si="7"/>
        <v>2800</v>
      </c>
      <c r="T12" s="63">
        <f t="shared" si="7"/>
        <v>2800</v>
      </c>
      <c r="U12" s="63">
        <f t="shared" si="7"/>
        <v>2800</v>
      </c>
      <c r="V12" s="63">
        <f t="shared" si="7"/>
        <v>2800</v>
      </c>
      <c r="W12" s="63">
        <f t="shared" si="7"/>
        <v>2800</v>
      </c>
      <c r="X12" s="63">
        <f t="shared" si="7"/>
        <v>2800</v>
      </c>
      <c r="Y12" s="63">
        <f t="shared" si="7"/>
        <v>2800</v>
      </c>
      <c r="Z12" s="63">
        <f t="shared" si="7"/>
        <v>2800</v>
      </c>
      <c r="AA12" s="47"/>
      <c r="AB12" s="47"/>
      <c r="AC12" s="48"/>
    </row>
    <row r="13" spans="1:29" ht="24" customHeight="1">
      <c r="A13" s="34"/>
      <c r="B13" s="19"/>
      <c r="C13" s="44"/>
      <c r="D13" s="452" t="s">
        <v>20</v>
      </c>
      <c r="E13" s="445"/>
      <c r="F13" s="453"/>
      <c r="G13" s="68">
        <f>K9-3</f>
        <v>2017</v>
      </c>
      <c r="H13" s="60" t="s">
        <v>21</v>
      </c>
      <c r="I13" s="60" t="str">
        <f t="shared" ref="I13:O13" si="8">IF(I137=0,"",I137)</f>
        <v/>
      </c>
      <c r="J13" s="60" t="str">
        <f t="shared" si="8"/>
        <v/>
      </c>
      <c r="K13" s="67" t="str">
        <f t="shared" si="8"/>
        <v/>
      </c>
      <c r="L13" s="63">
        <f t="shared" si="8"/>
        <v>4700</v>
      </c>
      <c r="M13" s="63">
        <f t="shared" si="8"/>
        <v>4700</v>
      </c>
      <c r="N13" s="63">
        <f t="shared" si="8"/>
        <v>4700</v>
      </c>
      <c r="O13" s="63">
        <f t="shared" si="8"/>
        <v>4700</v>
      </c>
      <c r="P13" s="63">
        <f t="shared" ref="P13:Z13" si="9">IF(P135=0,"",P135)</f>
        <v>4700</v>
      </c>
      <c r="Q13" s="63">
        <f t="shared" si="9"/>
        <v>4700</v>
      </c>
      <c r="R13" s="63">
        <f t="shared" si="9"/>
        <v>4700</v>
      </c>
      <c r="S13" s="63">
        <f t="shared" si="9"/>
        <v>4700</v>
      </c>
      <c r="T13" s="63">
        <f t="shared" si="9"/>
        <v>4700</v>
      </c>
      <c r="U13" s="63">
        <f t="shared" si="9"/>
        <v>4700</v>
      </c>
      <c r="V13" s="63">
        <f t="shared" si="9"/>
        <v>4700</v>
      </c>
      <c r="W13" s="63">
        <f t="shared" si="9"/>
        <v>4700</v>
      </c>
      <c r="X13" s="63">
        <f t="shared" si="9"/>
        <v>4700</v>
      </c>
      <c r="Y13" s="63">
        <f t="shared" si="9"/>
        <v>4700</v>
      </c>
      <c r="Z13" s="63">
        <f t="shared" si="9"/>
        <v>4700</v>
      </c>
      <c r="AA13" s="47"/>
      <c r="AB13" s="47"/>
      <c r="AC13" s="48"/>
    </row>
    <row r="14" spans="1:29" ht="24" customHeight="1">
      <c r="A14" s="34"/>
      <c r="B14" s="19"/>
      <c r="C14" s="20"/>
      <c r="D14" s="69" t="s">
        <v>22</v>
      </c>
      <c r="E14" s="70"/>
      <c r="F14" s="70"/>
      <c r="G14" s="71"/>
      <c r="H14" s="60" t="s">
        <v>23</v>
      </c>
      <c r="I14" s="60" t="str">
        <f t="shared" ref="I14:O14" si="10">IF(I173=0,"",I173)</f>
        <v/>
      </c>
      <c r="J14" s="60" t="str">
        <f t="shared" si="10"/>
        <v/>
      </c>
      <c r="K14" s="67" t="str">
        <f t="shared" si="10"/>
        <v/>
      </c>
      <c r="L14" s="72" t="str">
        <f t="shared" si="10"/>
        <v/>
      </c>
      <c r="M14" s="72" t="str">
        <f t="shared" si="10"/>
        <v/>
      </c>
      <c r="N14" s="72" t="str">
        <f t="shared" si="10"/>
        <v/>
      </c>
      <c r="O14" s="72" t="str">
        <f t="shared" si="10"/>
        <v/>
      </c>
      <c r="P14" s="72" t="str">
        <f t="shared" ref="P14:Z14" si="11">IF(P171=0,"",P171)</f>
        <v/>
      </c>
      <c r="Q14" s="72" t="str">
        <f t="shared" si="11"/>
        <v/>
      </c>
      <c r="R14" s="72" t="str">
        <f t="shared" si="11"/>
        <v/>
      </c>
      <c r="S14" s="72" t="str">
        <f t="shared" si="11"/>
        <v/>
      </c>
      <c r="T14" s="72" t="str">
        <f t="shared" si="11"/>
        <v/>
      </c>
      <c r="U14" s="72" t="str">
        <f t="shared" si="11"/>
        <v/>
      </c>
      <c r="V14" s="72" t="str">
        <f t="shared" si="11"/>
        <v/>
      </c>
      <c r="W14" s="72" t="str">
        <f t="shared" si="11"/>
        <v/>
      </c>
      <c r="X14" s="72" t="str">
        <f t="shared" si="11"/>
        <v/>
      </c>
      <c r="Y14" s="72" t="str">
        <f t="shared" si="11"/>
        <v/>
      </c>
      <c r="Z14" s="72" t="str">
        <f t="shared" si="11"/>
        <v/>
      </c>
      <c r="AA14" s="47"/>
      <c r="AB14" s="47"/>
      <c r="AC14" s="48"/>
    </row>
    <row r="15" spans="1:29" ht="24" customHeight="1">
      <c r="A15" s="34"/>
      <c r="B15" s="19"/>
      <c r="C15" s="44"/>
      <c r="D15" s="454" t="s">
        <v>24</v>
      </c>
      <c r="E15" s="455"/>
      <c r="F15" s="455"/>
      <c r="G15" s="73">
        <f>'CO2-Schulbilanz'!E8</f>
        <v>247996.35800000004</v>
      </c>
      <c r="H15" s="60" t="s">
        <v>25</v>
      </c>
      <c r="I15" s="60" t="str">
        <f t="shared" ref="I15:O15" si="12">IF(I209=0,"",I209)</f>
        <v/>
      </c>
      <c r="J15" s="60" t="str">
        <f t="shared" si="12"/>
        <v/>
      </c>
      <c r="K15" s="67" t="str">
        <f t="shared" si="12"/>
        <v/>
      </c>
      <c r="L15" s="72" t="str">
        <f t="shared" si="12"/>
        <v/>
      </c>
      <c r="M15" s="72" t="str">
        <f t="shared" si="12"/>
        <v/>
      </c>
      <c r="N15" s="72" t="str">
        <f t="shared" si="12"/>
        <v/>
      </c>
      <c r="O15" s="72" t="str">
        <f t="shared" si="12"/>
        <v/>
      </c>
      <c r="P15" s="72" t="str">
        <f t="shared" ref="P15:Z15" si="13">IF(P207=0,"",P207)</f>
        <v/>
      </c>
      <c r="Q15" s="72" t="str">
        <f t="shared" si="13"/>
        <v/>
      </c>
      <c r="R15" s="72" t="str">
        <f t="shared" si="13"/>
        <v/>
      </c>
      <c r="S15" s="72" t="str">
        <f t="shared" si="13"/>
        <v/>
      </c>
      <c r="T15" s="72" t="str">
        <f t="shared" si="13"/>
        <v/>
      </c>
      <c r="U15" s="72" t="str">
        <f t="shared" si="13"/>
        <v/>
      </c>
      <c r="V15" s="72" t="str">
        <f t="shared" si="13"/>
        <v/>
      </c>
      <c r="W15" s="72" t="str">
        <f t="shared" si="13"/>
        <v/>
      </c>
      <c r="X15" s="72" t="str">
        <f t="shared" si="13"/>
        <v/>
      </c>
      <c r="Y15" s="72" t="str">
        <f t="shared" si="13"/>
        <v/>
      </c>
      <c r="Z15" s="72" t="str">
        <f t="shared" si="13"/>
        <v/>
      </c>
      <c r="AA15" s="47"/>
      <c r="AB15" s="47"/>
      <c r="AC15" s="48"/>
    </row>
    <row r="16" spans="1:29" ht="24" customHeight="1">
      <c r="A16" s="34"/>
      <c r="B16" s="19"/>
      <c r="C16" s="44"/>
      <c r="D16" s="456" t="s">
        <v>26</v>
      </c>
      <c r="E16" s="457"/>
      <c r="F16" s="457"/>
      <c r="G16" s="74">
        <f>G13</f>
        <v>2017</v>
      </c>
      <c r="H16" s="75" t="s">
        <v>27</v>
      </c>
      <c r="I16" s="75" t="str">
        <f t="shared" ref="I16:O16" si="14">IF(I245=0,"",I245)</f>
        <v/>
      </c>
      <c r="J16" s="75" t="str">
        <f t="shared" si="14"/>
        <v/>
      </c>
      <c r="K16" s="76" t="str">
        <f t="shared" si="14"/>
        <v/>
      </c>
      <c r="L16" s="77" t="str">
        <f t="shared" si="14"/>
        <v/>
      </c>
      <c r="M16" s="77" t="str">
        <f t="shared" si="14"/>
        <v/>
      </c>
      <c r="N16" s="77" t="str">
        <f t="shared" si="14"/>
        <v/>
      </c>
      <c r="O16" s="77" t="str">
        <f t="shared" si="14"/>
        <v/>
      </c>
      <c r="P16" s="77" t="str">
        <f t="shared" ref="P16:Z16" si="15">IF(P243=0,"",P243)</f>
        <v/>
      </c>
      <c r="Q16" s="77" t="str">
        <f t="shared" si="15"/>
        <v/>
      </c>
      <c r="R16" s="77" t="str">
        <f t="shared" si="15"/>
        <v/>
      </c>
      <c r="S16" s="77" t="str">
        <f t="shared" si="15"/>
        <v/>
      </c>
      <c r="T16" s="77" t="str">
        <f t="shared" si="15"/>
        <v/>
      </c>
      <c r="U16" s="77" t="str">
        <f t="shared" si="15"/>
        <v/>
      </c>
      <c r="V16" s="77" t="str">
        <f t="shared" si="15"/>
        <v/>
      </c>
      <c r="W16" s="77" t="str">
        <f t="shared" si="15"/>
        <v/>
      </c>
      <c r="X16" s="77" t="str">
        <f t="shared" si="15"/>
        <v/>
      </c>
      <c r="Y16" s="77" t="str">
        <f t="shared" si="15"/>
        <v/>
      </c>
      <c r="Z16" s="77" t="str">
        <f t="shared" si="15"/>
        <v/>
      </c>
      <c r="AA16" s="47"/>
      <c r="AB16" s="47"/>
      <c r="AC16" s="48"/>
    </row>
    <row r="17" spans="1:29" ht="24" customHeight="1">
      <c r="A17" s="34"/>
      <c r="B17" s="19"/>
      <c r="C17" s="20"/>
      <c r="D17" s="78" t="s">
        <v>8</v>
      </c>
      <c r="E17" s="79"/>
      <c r="F17" s="79"/>
      <c r="G17" s="80"/>
      <c r="H17" s="458" t="s">
        <v>28</v>
      </c>
      <c r="I17" s="81">
        <f t="shared" ref="I17:Z17" si="16">-SUM(I10:I16)</f>
        <v>0</v>
      </c>
      <c r="J17" s="81">
        <f t="shared" si="16"/>
        <v>0</v>
      </c>
      <c r="K17" s="82">
        <f t="shared" si="16"/>
        <v>-5550</v>
      </c>
      <c r="L17" s="83">
        <f t="shared" si="16"/>
        <v>-31700</v>
      </c>
      <c r="M17" s="83">
        <f t="shared" si="16"/>
        <v>-50200</v>
      </c>
      <c r="N17" s="83">
        <f t="shared" si="16"/>
        <v>-50200</v>
      </c>
      <c r="O17" s="83">
        <f t="shared" si="16"/>
        <v>-50200</v>
      </c>
      <c r="P17" s="83">
        <f t="shared" si="16"/>
        <v>-50200</v>
      </c>
      <c r="Q17" s="83">
        <f t="shared" si="16"/>
        <v>-50200</v>
      </c>
      <c r="R17" s="83">
        <f t="shared" si="16"/>
        <v>-50200</v>
      </c>
      <c r="S17" s="83">
        <f t="shared" si="16"/>
        <v>-50200</v>
      </c>
      <c r="T17" s="83">
        <f t="shared" si="16"/>
        <v>-50200</v>
      </c>
      <c r="U17" s="83">
        <f t="shared" si="16"/>
        <v>-50200</v>
      </c>
      <c r="V17" s="83">
        <f t="shared" si="16"/>
        <v>-50200</v>
      </c>
      <c r="W17" s="83">
        <f t="shared" si="16"/>
        <v>-50200</v>
      </c>
      <c r="X17" s="83">
        <f t="shared" si="16"/>
        <v>-50200</v>
      </c>
      <c r="Y17" s="83">
        <f t="shared" si="16"/>
        <v>-50200</v>
      </c>
      <c r="Z17" s="83">
        <f t="shared" si="16"/>
        <v>-50200</v>
      </c>
      <c r="AA17" s="47"/>
      <c r="AB17" s="47"/>
      <c r="AC17" s="48"/>
    </row>
    <row r="18" spans="1:29" ht="24" customHeight="1">
      <c r="A18" s="34"/>
      <c r="B18" s="19"/>
      <c r="C18" s="44"/>
      <c r="D18" s="438" t="s">
        <v>29</v>
      </c>
      <c r="E18" s="439"/>
      <c r="F18" s="439"/>
      <c r="G18" s="440"/>
      <c r="H18" s="459"/>
      <c r="I18" s="84">
        <f t="shared" ref="I18:Z18" si="17">I17/$G$15</f>
        <v>0</v>
      </c>
      <c r="J18" s="84">
        <f t="shared" si="17"/>
        <v>0</v>
      </c>
      <c r="K18" s="85">
        <f t="shared" si="17"/>
        <v>-2.2379360909808195E-2</v>
      </c>
      <c r="L18" s="86">
        <f t="shared" si="17"/>
        <v>-0.12782445780917473</v>
      </c>
      <c r="M18" s="86">
        <f t="shared" si="17"/>
        <v>-0.20242232750853539</v>
      </c>
      <c r="N18" s="86">
        <f t="shared" si="17"/>
        <v>-0.20242232750853539</v>
      </c>
      <c r="O18" s="86">
        <f t="shared" si="17"/>
        <v>-0.20242232750853539</v>
      </c>
      <c r="P18" s="86">
        <f t="shared" si="17"/>
        <v>-0.20242232750853539</v>
      </c>
      <c r="Q18" s="86">
        <f t="shared" si="17"/>
        <v>-0.20242232750853539</v>
      </c>
      <c r="R18" s="86">
        <f t="shared" si="17"/>
        <v>-0.20242232750853539</v>
      </c>
      <c r="S18" s="86">
        <f t="shared" si="17"/>
        <v>-0.20242232750853539</v>
      </c>
      <c r="T18" s="86">
        <f t="shared" si="17"/>
        <v>-0.20242232750853539</v>
      </c>
      <c r="U18" s="86">
        <f t="shared" si="17"/>
        <v>-0.20242232750853539</v>
      </c>
      <c r="V18" s="86">
        <f t="shared" si="17"/>
        <v>-0.20242232750853539</v>
      </c>
      <c r="W18" s="86">
        <f t="shared" si="17"/>
        <v>-0.20242232750853539</v>
      </c>
      <c r="X18" s="86">
        <f t="shared" si="17"/>
        <v>-0.20242232750853539</v>
      </c>
      <c r="Y18" s="86">
        <f t="shared" si="17"/>
        <v>-0.20242232750853539</v>
      </c>
      <c r="Z18" s="86">
        <f t="shared" si="17"/>
        <v>-0.20242232750853539</v>
      </c>
      <c r="AA18" s="47"/>
      <c r="AB18" s="47"/>
      <c r="AC18" s="48"/>
    </row>
    <row r="19" spans="1:29" ht="24" customHeight="1">
      <c r="A19" s="34"/>
      <c r="B19" s="19"/>
      <c r="C19" s="44"/>
      <c r="D19" s="441"/>
      <c r="E19" s="442"/>
      <c r="F19" s="442"/>
      <c r="G19" s="443"/>
      <c r="H19" s="458" t="s">
        <v>30</v>
      </c>
      <c r="I19" s="81" t="e">
        <f>HLOOKUP(I9,'CO2-Schulbilanz'!$F$6:$AV$13,7,FALSE)</f>
        <v>#N/A</v>
      </c>
      <c r="J19" s="81">
        <f>HLOOKUP(J9,'CO2-Schulbilanz'!$F$6:$AV$13,7,FALSE)</f>
        <v>-23467.864624029433</v>
      </c>
      <c r="K19" s="82">
        <f>HLOOKUP(K9,'CO2-Schulbilanz'!$F$6:$AV$13,7,FALSE)</f>
        <v>-23467.864624029433</v>
      </c>
      <c r="L19" s="83">
        <f>HLOOKUP(L9,'CO2-Schulbilanz'!$F$6:$AV$13,7,FALSE)</f>
        <v>-37865.951017917512</v>
      </c>
      <c r="M19" s="83">
        <f>HLOOKUP(M9,'CO2-Schulbilanz'!$F$6:$AV$13,7,FALSE)</f>
        <v>-51340.747504636762</v>
      </c>
      <c r="N19" s="83">
        <f>HLOOKUP(N9,'CO2-Schulbilanz'!$F$6:$AV$13,7,FALSE)</f>
        <v>-63951.460858570819</v>
      </c>
      <c r="O19" s="83">
        <f>HLOOKUP(O9,'CO2-Schulbilanz'!$F$6:$AV$13,7,FALSE)</f>
        <v>-75753.501167812676</v>
      </c>
      <c r="P19" s="83">
        <f>HLOOKUP(P9,'CO2-Schulbilanz'!$F$6:$AV$13,7,FALSE)</f>
        <v>-86798.725299999991</v>
      </c>
      <c r="Q19" s="83">
        <f>HLOOKUP(Q9,'CO2-Schulbilanz'!$F$6:$AV$13,7,FALSE)</f>
        <v>-104721.38888881748</v>
      </c>
      <c r="R19" s="83">
        <f>HLOOKUP(R9,'CO2-Schulbilanz'!$F$6:$AV$13,7,FALSE)</f>
        <v>-120651.33171159407</v>
      </c>
      <c r="S19" s="83">
        <f>HLOOKUP(S9,'CO2-Schulbilanz'!$F$6:$AV$13,7,FALSE)</f>
        <v>-134810.11324980593</v>
      </c>
      <c r="T19" s="83">
        <f>HLOOKUP(T9,'CO2-Schulbilanz'!$F$6:$AV$13,7,FALSE)</f>
        <v>-147394.65902483388</v>
      </c>
      <c r="U19" s="83">
        <f>HLOOKUP(U9,'CO2-Schulbilanz'!$F$6:$AV$13,7,FALSE)</f>
        <v>-158579.99951026763</v>
      </c>
      <c r="V19" s="83">
        <f>HLOOKUP(V9,'CO2-Schulbilanz'!$F$6:$AV$13,7,FALSE)</f>
        <v>-168521.70451986347</v>
      </c>
      <c r="W19" s="83">
        <f>HLOOKUP(W9,'CO2-Schulbilanz'!$F$6:$AV$13,7,FALSE)</f>
        <v>-177358.04692951433</v>
      </c>
      <c r="X19" s="83">
        <f>HLOOKUP(X9,'CO2-Schulbilanz'!$F$6:$AV$13,7,FALSE)</f>
        <v>-185211.92582707061</v>
      </c>
      <c r="Y19" s="83">
        <f>HLOOKUP(Y9,'CO2-Schulbilanz'!$F$6:$AV$13,7,FALSE)</f>
        <v>-192192.57583788398</v>
      </c>
      <c r="Z19" s="83">
        <f>HLOOKUP(Z9,'CO2-Schulbilanz'!$F$6:$AV$13,7,FALSE)</f>
        <v>-198397.08640000006</v>
      </c>
      <c r="AA19" s="47"/>
      <c r="AB19" s="47"/>
      <c r="AC19" s="48"/>
    </row>
    <row r="20" spans="1:29" ht="24" customHeight="1">
      <c r="A20" s="34"/>
      <c r="B20" s="19"/>
      <c r="C20" s="44"/>
      <c r="D20" s="444"/>
      <c r="E20" s="445"/>
      <c r="F20" s="445"/>
      <c r="G20" s="446"/>
      <c r="H20" s="459"/>
      <c r="I20" s="84" t="e">
        <f t="shared" ref="I20:Z20" si="18">I19/$G$15</f>
        <v>#N/A</v>
      </c>
      <c r="J20" s="84">
        <f t="shared" si="18"/>
        <v>-9.4629876072734223E-2</v>
      </c>
      <c r="K20" s="85">
        <f t="shared" si="18"/>
        <v>-9.4629876072734223E-2</v>
      </c>
      <c r="L20" s="86">
        <f t="shared" si="18"/>
        <v>-0.15268752865280991</v>
      </c>
      <c r="M20" s="86">
        <f t="shared" si="18"/>
        <v>-0.20702218338479292</v>
      </c>
      <c r="N20" s="86">
        <f t="shared" si="18"/>
        <v>-0.25787258076818537</v>
      </c>
      <c r="O20" s="86">
        <f t="shared" si="18"/>
        <v>-0.30546215185874892</v>
      </c>
      <c r="P20" s="86">
        <f t="shared" si="18"/>
        <v>-0.34999999999999992</v>
      </c>
      <c r="Q20" s="86">
        <f t="shared" si="18"/>
        <v>-0.42226986611157197</v>
      </c>
      <c r="R20" s="86">
        <f t="shared" si="18"/>
        <v>-0.48650444984193703</v>
      </c>
      <c r="S20" s="86">
        <f t="shared" si="18"/>
        <v>-0.54359714931703118</v>
      </c>
      <c r="T20" s="86">
        <f t="shared" si="18"/>
        <v>-0.5943420307197973</v>
      </c>
      <c r="U20" s="86">
        <f t="shared" si="18"/>
        <v>-0.63944487245360115</v>
      </c>
      <c r="V20" s="86">
        <f t="shared" si="18"/>
        <v>-0.67953298136686124</v>
      </c>
      <c r="W20" s="86">
        <f t="shared" si="18"/>
        <v>-0.71516391756654063</v>
      </c>
      <c r="X20" s="86">
        <f t="shared" si="18"/>
        <v>-0.74683324916840343</v>
      </c>
      <c r="Y20" s="86">
        <f t="shared" si="18"/>
        <v>-0.7749814448399438</v>
      </c>
      <c r="Z20" s="86">
        <f t="shared" si="18"/>
        <v>-0.80000000000000016</v>
      </c>
      <c r="AA20" s="47"/>
      <c r="AB20" s="47"/>
      <c r="AC20" s="48"/>
    </row>
    <row r="21" spans="1:29" ht="9" customHeight="1">
      <c r="A21" s="34"/>
      <c r="B21" s="19"/>
      <c r="C21" s="20"/>
      <c r="D21" s="87"/>
      <c r="E21" s="87"/>
      <c r="F21" s="87"/>
      <c r="G21" s="88"/>
      <c r="H21" s="88"/>
      <c r="I21" s="88"/>
      <c r="J21" s="88"/>
      <c r="K21" s="89"/>
      <c r="L21" s="87"/>
      <c r="M21" s="87"/>
      <c r="N21" s="87"/>
      <c r="O21" s="87"/>
      <c r="P21" s="87"/>
      <c r="Q21" s="87"/>
      <c r="R21" s="87"/>
      <c r="S21" s="87"/>
      <c r="T21" s="87"/>
      <c r="U21" s="87"/>
      <c r="V21" s="87"/>
      <c r="W21" s="87"/>
      <c r="X21" s="87"/>
      <c r="Y21" s="87"/>
      <c r="Z21" s="87"/>
      <c r="AA21" s="26"/>
      <c r="AB21" s="26"/>
      <c r="AC21" s="27"/>
    </row>
    <row r="22" spans="1:29" ht="9" customHeight="1">
      <c r="A22" s="34"/>
      <c r="B22" s="19"/>
      <c r="C22" s="90"/>
      <c r="D22" s="91"/>
      <c r="E22" s="91"/>
      <c r="F22" s="91"/>
      <c r="G22" s="91"/>
      <c r="H22" s="91"/>
      <c r="I22" s="91"/>
      <c r="J22" s="91"/>
      <c r="K22" s="91"/>
      <c r="L22" s="92"/>
      <c r="M22" s="92"/>
      <c r="N22" s="92"/>
      <c r="O22" s="92"/>
      <c r="P22" s="92"/>
      <c r="Q22" s="92"/>
      <c r="R22" s="92"/>
      <c r="S22" s="92"/>
      <c r="T22" s="92"/>
      <c r="U22" s="92"/>
      <c r="V22" s="92"/>
      <c r="W22" s="92"/>
      <c r="X22" s="92"/>
      <c r="Y22" s="92"/>
      <c r="Z22" s="92"/>
      <c r="AA22" s="26"/>
      <c r="AB22" s="26"/>
      <c r="AC22" s="27"/>
    </row>
    <row r="23" spans="1:29" ht="31.5" customHeight="1">
      <c r="A23" s="34"/>
      <c r="B23" s="93"/>
      <c r="C23" s="94"/>
      <c r="D23" s="95" t="s">
        <v>31</v>
      </c>
      <c r="E23" s="96"/>
      <c r="F23" s="96"/>
      <c r="G23" s="96"/>
      <c r="H23" s="96"/>
      <c r="I23" s="96"/>
      <c r="J23" s="96"/>
      <c r="K23" s="96"/>
      <c r="L23" s="96"/>
      <c r="M23" s="96"/>
      <c r="N23" s="96"/>
      <c r="O23" s="96"/>
      <c r="P23" s="96"/>
      <c r="Q23" s="96"/>
      <c r="R23" s="96"/>
      <c r="S23" s="96"/>
      <c r="T23" s="96"/>
      <c r="U23" s="96"/>
      <c r="V23" s="96"/>
      <c r="W23" s="96"/>
      <c r="X23" s="96"/>
      <c r="Y23" s="96"/>
      <c r="Z23" s="96"/>
      <c r="AA23" s="26"/>
      <c r="AB23" s="26"/>
      <c r="AC23" s="27"/>
    </row>
    <row r="24" spans="1:29" ht="21" customHeight="1">
      <c r="A24" s="34"/>
      <c r="B24" s="93"/>
      <c r="C24" s="97"/>
      <c r="D24" s="98" t="s">
        <v>32</v>
      </c>
      <c r="E24" s="99"/>
      <c r="F24" s="99"/>
      <c r="G24" s="99"/>
      <c r="H24" s="99"/>
      <c r="I24" s="99"/>
      <c r="J24" s="99"/>
      <c r="K24" s="99"/>
      <c r="L24" s="99"/>
      <c r="M24" s="99"/>
      <c r="N24" s="99"/>
      <c r="O24" s="99"/>
      <c r="P24" s="99"/>
      <c r="Q24" s="99"/>
      <c r="R24" s="99"/>
      <c r="S24" s="99"/>
      <c r="T24" s="99"/>
      <c r="U24" s="99"/>
      <c r="V24" s="99"/>
      <c r="W24" s="99"/>
      <c r="X24" s="99"/>
      <c r="Y24" s="99"/>
      <c r="Z24" s="99"/>
      <c r="AA24" s="26"/>
      <c r="AB24" s="26"/>
      <c r="AC24" s="27"/>
    </row>
    <row r="25" spans="1:29" ht="33" customHeight="1">
      <c r="A25" s="34"/>
      <c r="B25" s="93"/>
      <c r="C25" s="460" t="s">
        <v>33</v>
      </c>
      <c r="D25" s="460" t="s">
        <v>34</v>
      </c>
      <c r="E25" s="460" t="s">
        <v>35</v>
      </c>
      <c r="F25" s="460" t="s">
        <v>36</v>
      </c>
      <c r="G25" s="460" t="s">
        <v>37</v>
      </c>
      <c r="H25" s="462" t="s">
        <v>38</v>
      </c>
      <c r="I25" s="100" t="str">
        <f t="shared" ref="I25:Z25" si="19">IF(I$8="kurzfristig","Ziele CO2 &amp; Kompetenzen","")</f>
        <v/>
      </c>
      <c r="J25" s="100" t="str">
        <f t="shared" si="19"/>
        <v/>
      </c>
      <c r="K25" s="101" t="str">
        <f t="shared" si="19"/>
        <v/>
      </c>
      <c r="L25" s="102" t="str">
        <f t="shared" si="19"/>
        <v/>
      </c>
      <c r="M25" s="102" t="str">
        <f t="shared" si="19"/>
        <v/>
      </c>
      <c r="N25" s="102" t="str">
        <f t="shared" si="19"/>
        <v>Ziele CO2 &amp; Kompetenzen</v>
      </c>
      <c r="O25" s="102" t="str">
        <f t="shared" si="19"/>
        <v/>
      </c>
      <c r="P25" s="102" t="str">
        <f t="shared" si="19"/>
        <v/>
      </c>
      <c r="Q25" s="102" t="str">
        <f t="shared" si="19"/>
        <v/>
      </c>
      <c r="R25" s="102" t="str">
        <f t="shared" si="19"/>
        <v/>
      </c>
      <c r="S25" s="102" t="str">
        <f t="shared" si="19"/>
        <v/>
      </c>
      <c r="T25" s="102" t="str">
        <f t="shared" si="19"/>
        <v/>
      </c>
      <c r="U25" s="102" t="str">
        <f t="shared" si="19"/>
        <v/>
      </c>
      <c r="V25" s="102" t="str">
        <f t="shared" si="19"/>
        <v/>
      </c>
      <c r="W25" s="102" t="str">
        <f t="shared" si="19"/>
        <v/>
      </c>
      <c r="X25" s="102" t="str">
        <f t="shared" si="19"/>
        <v/>
      </c>
      <c r="Y25" s="102" t="str">
        <f t="shared" si="19"/>
        <v/>
      </c>
      <c r="Z25" s="102" t="str">
        <f t="shared" si="19"/>
        <v/>
      </c>
      <c r="AA25" s="26"/>
      <c r="AB25" s="26"/>
      <c r="AC25" s="27"/>
    </row>
    <row r="26" spans="1:29" ht="14.25" customHeight="1">
      <c r="A26" s="34"/>
      <c r="B26" s="93"/>
      <c r="C26" s="461"/>
      <c r="D26" s="461"/>
      <c r="E26" s="461"/>
      <c r="F26" s="461"/>
      <c r="G26" s="461"/>
      <c r="H26" s="463"/>
      <c r="I26" s="103">
        <f>$I$9</f>
        <v>2017</v>
      </c>
      <c r="J26" s="103">
        <f>J$9</f>
        <v>2020</v>
      </c>
      <c r="K26" s="103">
        <f>K$9</f>
        <v>2020</v>
      </c>
      <c r="L26" s="103">
        <f>L$9</f>
        <v>2022</v>
      </c>
      <c r="M26" s="103">
        <f t="shared" ref="M26:Z26" si="20">L26+2</f>
        <v>2024</v>
      </c>
      <c r="N26" s="103">
        <f t="shared" si="20"/>
        <v>2026</v>
      </c>
      <c r="O26" s="103">
        <f t="shared" si="20"/>
        <v>2028</v>
      </c>
      <c r="P26" s="103">
        <f t="shared" si="20"/>
        <v>2030</v>
      </c>
      <c r="Q26" s="103">
        <f t="shared" si="20"/>
        <v>2032</v>
      </c>
      <c r="R26" s="103">
        <f t="shared" si="20"/>
        <v>2034</v>
      </c>
      <c r="S26" s="103">
        <f t="shared" si="20"/>
        <v>2036</v>
      </c>
      <c r="T26" s="103">
        <f t="shared" si="20"/>
        <v>2038</v>
      </c>
      <c r="U26" s="103">
        <f t="shared" si="20"/>
        <v>2040</v>
      </c>
      <c r="V26" s="103">
        <f t="shared" si="20"/>
        <v>2042</v>
      </c>
      <c r="W26" s="103">
        <f t="shared" si="20"/>
        <v>2044</v>
      </c>
      <c r="X26" s="103">
        <f t="shared" si="20"/>
        <v>2046</v>
      </c>
      <c r="Y26" s="103">
        <f t="shared" si="20"/>
        <v>2048</v>
      </c>
      <c r="Z26" s="103">
        <f t="shared" si="20"/>
        <v>2050</v>
      </c>
      <c r="AA26" s="104"/>
      <c r="AB26" s="105"/>
      <c r="AC26" s="27"/>
    </row>
    <row r="27" spans="1:29" ht="24.75" customHeight="1">
      <c r="A27" s="34"/>
      <c r="B27" s="93"/>
      <c r="C27" s="106"/>
      <c r="D27" s="107"/>
      <c r="E27" s="108"/>
      <c r="F27" s="108"/>
      <c r="G27" s="108"/>
      <c r="H27" s="109" t="s">
        <v>39</v>
      </c>
      <c r="I27" s="110">
        <f t="shared" ref="I27:O27" si="21">SUM(I28:I57)</f>
        <v>0</v>
      </c>
      <c r="J27" s="110">
        <f t="shared" si="21"/>
        <v>0</v>
      </c>
      <c r="K27" s="110">
        <f t="shared" si="21"/>
        <v>3700</v>
      </c>
      <c r="L27" s="110">
        <f t="shared" si="21"/>
        <v>9300</v>
      </c>
      <c r="M27" s="110">
        <f t="shared" si="21"/>
        <v>14800</v>
      </c>
      <c r="N27" s="110">
        <f t="shared" si="21"/>
        <v>14800</v>
      </c>
      <c r="O27" s="110">
        <f t="shared" si="21"/>
        <v>14800</v>
      </c>
      <c r="P27" s="110">
        <f t="shared" ref="P27:Z27" si="22">SUM(P28:P55)</f>
        <v>14800</v>
      </c>
      <c r="Q27" s="110">
        <f t="shared" si="22"/>
        <v>14800</v>
      </c>
      <c r="R27" s="110">
        <f t="shared" si="22"/>
        <v>14800</v>
      </c>
      <c r="S27" s="110">
        <f t="shared" si="22"/>
        <v>14800</v>
      </c>
      <c r="T27" s="110">
        <f t="shared" si="22"/>
        <v>14800</v>
      </c>
      <c r="U27" s="110">
        <f t="shared" si="22"/>
        <v>14800</v>
      </c>
      <c r="V27" s="110">
        <f t="shared" si="22"/>
        <v>14800</v>
      </c>
      <c r="W27" s="110">
        <f t="shared" si="22"/>
        <v>14800</v>
      </c>
      <c r="X27" s="110">
        <f t="shared" si="22"/>
        <v>14800</v>
      </c>
      <c r="Y27" s="110">
        <f t="shared" si="22"/>
        <v>14800</v>
      </c>
      <c r="Z27" s="110">
        <f t="shared" si="22"/>
        <v>14800</v>
      </c>
      <c r="AA27" s="104"/>
      <c r="AB27" s="105"/>
      <c r="AC27" s="27"/>
    </row>
    <row r="28" spans="1:29" ht="62.25" customHeight="1">
      <c r="A28" s="34"/>
      <c r="B28" s="93"/>
      <c r="C28" s="464" t="s">
        <v>40</v>
      </c>
      <c r="D28" s="111" t="s">
        <v>41</v>
      </c>
      <c r="E28" s="437">
        <v>2020</v>
      </c>
      <c r="F28" s="434" t="s">
        <v>1</v>
      </c>
      <c r="G28" s="434" t="s">
        <v>42</v>
      </c>
      <c r="H28" s="434" t="s">
        <v>367</v>
      </c>
      <c r="I28" s="114"/>
      <c r="J28" s="114">
        <f t="shared" ref="J28:Z28" si="23">I28</f>
        <v>0</v>
      </c>
      <c r="K28" s="114">
        <f t="shared" si="23"/>
        <v>0</v>
      </c>
      <c r="L28" s="114">
        <f t="shared" si="23"/>
        <v>0</v>
      </c>
      <c r="M28" s="114">
        <f t="shared" si="23"/>
        <v>0</v>
      </c>
      <c r="N28" s="114">
        <f t="shared" si="23"/>
        <v>0</v>
      </c>
      <c r="O28" s="114">
        <f t="shared" si="23"/>
        <v>0</v>
      </c>
      <c r="P28" s="114">
        <f t="shared" si="23"/>
        <v>0</v>
      </c>
      <c r="Q28" s="114">
        <f t="shared" si="23"/>
        <v>0</v>
      </c>
      <c r="R28" s="114">
        <f t="shared" si="23"/>
        <v>0</v>
      </c>
      <c r="S28" s="114">
        <f t="shared" si="23"/>
        <v>0</v>
      </c>
      <c r="T28" s="114">
        <f t="shared" si="23"/>
        <v>0</v>
      </c>
      <c r="U28" s="114">
        <f t="shared" si="23"/>
        <v>0</v>
      </c>
      <c r="V28" s="114">
        <f t="shared" si="23"/>
        <v>0</v>
      </c>
      <c r="W28" s="114">
        <f t="shared" si="23"/>
        <v>0</v>
      </c>
      <c r="X28" s="114">
        <f t="shared" si="23"/>
        <v>0</v>
      </c>
      <c r="Y28" s="114">
        <f t="shared" si="23"/>
        <v>0</v>
      </c>
      <c r="Z28" s="114">
        <f t="shared" si="23"/>
        <v>0</v>
      </c>
      <c r="AA28" s="104"/>
      <c r="AB28" s="115"/>
      <c r="AC28" s="27"/>
    </row>
    <row r="29" spans="1:29" ht="29.25" customHeight="1">
      <c r="A29" s="34"/>
      <c r="B29" s="93"/>
      <c r="C29" s="465"/>
      <c r="D29" s="116"/>
      <c r="E29" s="435"/>
      <c r="F29" s="435"/>
      <c r="G29" s="435"/>
      <c r="H29" s="435"/>
      <c r="I29" s="118" t="s">
        <v>44</v>
      </c>
      <c r="J29" s="118" t="str">
        <f t="shared" ref="J29:Z29" si="24">I29</f>
        <v xml:space="preserve"> </v>
      </c>
      <c r="K29" s="118" t="str">
        <f t="shared" si="24"/>
        <v xml:space="preserve"> </v>
      </c>
      <c r="L29" s="118" t="str">
        <f t="shared" si="24"/>
        <v xml:space="preserve"> </v>
      </c>
      <c r="M29" s="118" t="str">
        <f t="shared" si="24"/>
        <v xml:space="preserve"> </v>
      </c>
      <c r="N29" s="118" t="str">
        <f t="shared" si="24"/>
        <v xml:space="preserve"> </v>
      </c>
      <c r="O29" s="118" t="str">
        <f t="shared" si="24"/>
        <v xml:space="preserve"> </v>
      </c>
      <c r="P29" s="118" t="str">
        <f t="shared" si="24"/>
        <v xml:space="preserve"> </v>
      </c>
      <c r="Q29" s="118" t="str">
        <f t="shared" si="24"/>
        <v xml:space="preserve"> </v>
      </c>
      <c r="R29" s="118" t="str">
        <f t="shared" si="24"/>
        <v xml:space="preserve"> </v>
      </c>
      <c r="S29" s="118" t="str">
        <f t="shared" si="24"/>
        <v xml:space="preserve"> </v>
      </c>
      <c r="T29" s="118" t="str">
        <f t="shared" si="24"/>
        <v xml:space="preserve"> </v>
      </c>
      <c r="U29" s="118" t="str">
        <f t="shared" si="24"/>
        <v xml:space="preserve"> </v>
      </c>
      <c r="V29" s="118" t="str">
        <f t="shared" si="24"/>
        <v xml:space="preserve"> </v>
      </c>
      <c r="W29" s="118" t="str">
        <f t="shared" si="24"/>
        <v xml:space="preserve"> </v>
      </c>
      <c r="X29" s="118" t="str">
        <f t="shared" si="24"/>
        <v xml:space="preserve"> </v>
      </c>
      <c r="Y29" s="118" t="str">
        <f t="shared" si="24"/>
        <v xml:space="preserve"> </v>
      </c>
      <c r="Z29" s="118" t="str">
        <f t="shared" si="24"/>
        <v xml:space="preserve"> </v>
      </c>
      <c r="AA29" s="104"/>
      <c r="AB29" s="115"/>
      <c r="AC29" s="27"/>
    </row>
    <row r="30" spans="1:29" ht="29.25" customHeight="1">
      <c r="A30" s="34"/>
      <c r="B30" s="93"/>
      <c r="C30" s="464" t="s">
        <v>45</v>
      </c>
      <c r="D30" s="111" t="s">
        <v>46</v>
      </c>
      <c r="E30" s="437">
        <v>2020</v>
      </c>
      <c r="F30" s="434" t="s">
        <v>1</v>
      </c>
      <c r="G30" s="434" t="s">
        <v>42</v>
      </c>
      <c r="H30" s="434" t="s">
        <v>368</v>
      </c>
      <c r="I30" s="114"/>
      <c r="J30" s="114">
        <f t="shared" ref="J30:Z30" si="25">I30</f>
        <v>0</v>
      </c>
      <c r="K30" s="114">
        <f t="shared" si="25"/>
        <v>0</v>
      </c>
      <c r="L30" s="114">
        <f t="shared" si="25"/>
        <v>0</v>
      </c>
      <c r="M30" s="114">
        <f t="shared" si="25"/>
        <v>0</v>
      </c>
      <c r="N30" s="114">
        <f t="shared" si="25"/>
        <v>0</v>
      </c>
      <c r="O30" s="114">
        <f t="shared" si="25"/>
        <v>0</v>
      </c>
      <c r="P30" s="114">
        <f t="shared" si="25"/>
        <v>0</v>
      </c>
      <c r="Q30" s="114">
        <f t="shared" si="25"/>
        <v>0</v>
      </c>
      <c r="R30" s="114">
        <f t="shared" si="25"/>
        <v>0</v>
      </c>
      <c r="S30" s="114">
        <f t="shared" si="25"/>
        <v>0</v>
      </c>
      <c r="T30" s="114">
        <f t="shared" si="25"/>
        <v>0</v>
      </c>
      <c r="U30" s="114">
        <f t="shared" si="25"/>
        <v>0</v>
      </c>
      <c r="V30" s="114">
        <f t="shared" si="25"/>
        <v>0</v>
      </c>
      <c r="W30" s="114">
        <f t="shared" si="25"/>
        <v>0</v>
      </c>
      <c r="X30" s="114">
        <f t="shared" si="25"/>
        <v>0</v>
      </c>
      <c r="Y30" s="114">
        <f t="shared" si="25"/>
        <v>0</v>
      </c>
      <c r="Z30" s="114">
        <f t="shared" si="25"/>
        <v>0</v>
      </c>
      <c r="AA30" s="104"/>
      <c r="AB30" s="115"/>
      <c r="AC30" s="27"/>
    </row>
    <row r="31" spans="1:29" ht="29.25" customHeight="1">
      <c r="A31" s="34"/>
      <c r="B31" s="93"/>
      <c r="C31" s="465"/>
      <c r="D31" s="116"/>
      <c r="E31" s="435"/>
      <c r="F31" s="436"/>
      <c r="G31" s="435"/>
      <c r="H31" s="435"/>
      <c r="I31" s="118" t="s">
        <v>44</v>
      </c>
      <c r="J31" s="118" t="str">
        <f t="shared" ref="J31:Z31" si="26">I31</f>
        <v xml:space="preserve"> </v>
      </c>
      <c r="K31" s="118" t="str">
        <f t="shared" si="26"/>
        <v xml:space="preserve"> </v>
      </c>
      <c r="L31" s="118" t="str">
        <f t="shared" si="26"/>
        <v xml:space="preserve"> </v>
      </c>
      <c r="M31" s="118" t="str">
        <f t="shared" si="26"/>
        <v xml:space="preserve"> </v>
      </c>
      <c r="N31" s="118" t="str">
        <f t="shared" si="26"/>
        <v xml:space="preserve"> </v>
      </c>
      <c r="O31" s="118" t="str">
        <f t="shared" si="26"/>
        <v xml:space="preserve"> </v>
      </c>
      <c r="P31" s="118" t="str">
        <f t="shared" si="26"/>
        <v xml:space="preserve"> </v>
      </c>
      <c r="Q31" s="118" t="str">
        <f t="shared" si="26"/>
        <v xml:space="preserve"> </v>
      </c>
      <c r="R31" s="118" t="str">
        <f t="shared" si="26"/>
        <v xml:space="preserve"> </v>
      </c>
      <c r="S31" s="118" t="str">
        <f t="shared" si="26"/>
        <v xml:space="preserve"> </v>
      </c>
      <c r="T31" s="118" t="str">
        <f t="shared" si="26"/>
        <v xml:space="preserve"> </v>
      </c>
      <c r="U31" s="118" t="str">
        <f t="shared" si="26"/>
        <v xml:space="preserve"> </v>
      </c>
      <c r="V31" s="118" t="str">
        <f t="shared" si="26"/>
        <v xml:space="preserve"> </v>
      </c>
      <c r="W31" s="118" t="str">
        <f t="shared" si="26"/>
        <v xml:space="preserve"> </v>
      </c>
      <c r="X31" s="118" t="str">
        <f t="shared" si="26"/>
        <v xml:space="preserve"> </v>
      </c>
      <c r="Y31" s="118" t="str">
        <f t="shared" si="26"/>
        <v xml:space="preserve"> </v>
      </c>
      <c r="Z31" s="118" t="str">
        <f t="shared" si="26"/>
        <v xml:space="preserve"> </v>
      </c>
      <c r="AA31" s="104"/>
      <c r="AB31" s="115"/>
      <c r="AC31" s="27"/>
    </row>
    <row r="32" spans="1:29" ht="29.25" customHeight="1">
      <c r="A32" s="34"/>
      <c r="B32" s="93"/>
      <c r="C32" s="464" t="s">
        <v>47</v>
      </c>
      <c r="D32" s="111" t="s">
        <v>48</v>
      </c>
      <c r="E32" s="437">
        <v>2020</v>
      </c>
      <c r="F32" s="434" t="s">
        <v>1</v>
      </c>
      <c r="G32" s="434" t="s">
        <v>49</v>
      </c>
      <c r="H32" s="434" t="s">
        <v>369</v>
      </c>
      <c r="I32" s="114"/>
      <c r="J32" s="114">
        <f t="shared" ref="J32:Z32" si="27">I32</f>
        <v>0</v>
      </c>
      <c r="K32" s="114">
        <f t="shared" si="27"/>
        <v>0</v>
      </c>
      <c r="L32" s="114">
        <f t="shared" si="27"/>
        <v>0</v>
      </c>
      <c r="M32" s="114">
        <f t="shared" si="27"/>
        <v>0</v>
      </c>
      <c r="N32" s="114">
        <f t="shared" si="27"/>
        <v>0</v>
      </c>
      <c r="O32" s="114">
        <f t="shared" si="27"/>
        <v>0</v>
      </c>
      <c r="P32" s="114">
        <f t="shared" si="27"/>
        <v>0</v>
      </c>
      <c r="Q32" s="114">
        <f t="shared" si="27"/>
        <v>0</v>
      </c>
      <c r="R32" s="114">
        <f t="shared" si="27"/>
        <v>0</v>
      </c>
      <c r="S32" s="114">
        <f t="shared" si="27"/>
        <v>0</v>
      </c>
      <c r="T32" s="114">
        <f t="shared" si="27"/>
        <v>0</v>
      </c>
      <c r="U32" s="114">
        <f t="shared" si="27"/>
        <v>0</v>
      </c>
      <c r="V32" s="114">
        <f t="shared" si="27"/>
        <v>0</v>
      </c>
      <c r="W32" s="114">
        <f t="shared" si="27"/>
        <v>0</v>
      </c>
      <c r="X32" s="114">
        <f t="shared" si="27"/>
        <v>0</v>
      </c>
      <c r="Y32" s="114">
        <f t="shared" si="27"/>
        <v>0</v>
      </c>
      <c r="Z32" s="114">
        <f t="shared" si="27"/>
        <v>0</v>
      </c>
      <c r="AA32" s="104"/>
      <c r="AB32" s="115"/>
      <c r="AC32" s="27"/>
    </row>
    <row r="33" spans="1:29" ht="29.25" customHeight="1">
      <c r="A33" s="34"/>
      <c r="B33" s="93"/>
      <c r="C33" s="465"/>
      <c r="D33" s="116"/>
      <c r="E33" s="435"/>
      <c r="F33" s="436"/>
      <c r="G33" s="435"/>
      <c r="H33" s="435"/>
      <c r="I33" s="118" t="s">
        <v>44</v>
      </c>
      <c r="J33" s="118" t="str">
        <f t="shared" ref="J33:Z33" si="28">I33</f>
        <v xml:space="preserve"> </v>
      </c>
      <c r="K33" s="118" t="str">
        <f t="shared" si="28"/>
        <v xml:space="preserve"> </v>
      </c>
      <c r="L33" s="118" t="str">
        <f t="shared" si="28"/>
        <v xml:space="preserve"> </v>
      </c>
      <c r="M33" s="118" t="str">
        <f t="shared" si="28"/>
        <v xml:space="preserve"> </v>
      </c>
      <c r="N33" s="118" t="str">
        <f t="shared" si="28"/>
        <v xml:space="preserve"> </v>
      </c>
      <c r="O33" s="118" t="str">
        <f t="shared" si="28"/>
        <v xml:space="preserve"> </v>
      </c>
      <c r="P33" s="118" t="str">
        <f t="shared" si="28"/>
        <v xml:space="preserve"> </v>
      </c>
      <c r="Q33" s="118" t="str">
        <f t="shared" si="28"/>
        <v xml:space="preserve"> </v>
      </c>
      <c r="R33" s="118" t="str">
        <f t="shared" si="28"/>
        <v xml:space="preserve"> </v>
      </c>
      <c r="S33" s="118" t="str">
        <f t="shared" si="28"/>
        <v xml:space="preserve"> </v>
      </c>
      <c r="T33" s="118" t="str">
        <f t="shared" si="28"/>
        <v xml:space="preserve"> </v>
      </c>
      <c r="U33" s="118" t="str">
        <f t="shared" si="28"/>
        <v xml:space="preserve"> </v>
      </c>
      <c r="V33" s="118" t="str">
        <f t="shared" si="28"/>
        <v xml:space="preserve"> </v>
      </c>
      <c r="W33" s="118" t="str">
        <f t="shared" si="28"/>
        <v xml:space="preserve"> </v>
      </c>
      <c r="X33" s="118" t="str">
        <f t="shared" si="28"/>
        <v xml:space="preserve"> </v>
      </c>
      <c r="Y33" s="118" t="str">
        <f t="shared" si="28"/>
        <v xml:space="preserve"> </v>
      </c>
      <c r="Z33" s="118" t="str">
        <f t="shared" si="28"/>
        <v xml:space="preserve"> </v>
      </c>
      <c r="AA33" s="104"/>
      <c r="AB33" s="115"/>
      <c r="AC33" s="27"/>
    </row>
    <row r="34" spans="1:29" ht="29.25" customHeight="1">
      <c r="A34" s="34"/>
      <c r="B34" s="93"/>
      <c r="C34" s="464" t="s">
        <v>50</v>
      </c>
      <c r="D34" s="430" t="s">
        <v>51</v>
      </c>
      <c r="E34" s="437">
        <v>2020</v>
      </c>
      <c r="F34" s="434" t="s">
        <v>1</v>
      </c>
      <c r="G34" s="434" t="s">
        <v>42</v>
      </c>
      <c r="H34" s="434" t="s">
        <v>52</v>
      </c>
      <c r="I34" s="114"/>
      <c r="J34" s="114">
        <f t="shared" ref="J34:J53" si="29">I34</f>
        <v>0</v>
      </c>
      <c r="K34" s="114">
        <f>ROUND(M34/8*2,-2)</f>
        <v>3700</v>
      </c>
      <c r="L34" s="114">
        <f>ROUND(M34/8*5,-2)</f>
        <v>9300</v>
      </c>
      <c r="M34" s="114">
        <f>11100+3700</f>
        <v>14800</v>
      </c>
      <c r="N34" s="114">
        <f>M34</f>
        <v>14800</v>
      </c>
      <c r="O34" s="114">
        <f>N34</f>
        <v>14800</v>
      </c>
      <c r="P34" s="114"/>
      <c r="Q34" s="114">
        <f t="shared" ref="Q34:Z34" si="30">P34</f>
        <v>0</v>
      </c>
      <c r="R34" s="114">
        <f t="shared" si="30"/>
        <v>0</v>
      </c>
      <c r="S34" s="114">
        <f t="shared" si="30"/>
        <v>0</v>
      </c>
      <c r="T34" s="114">
        <f t="shared" si="30"/>
        <v>0</v>
      </c>
      <c r="U34" s="114">
        <f t="shared" si="30"/>
        <v>0</v>
      </c>
      <c r="V34" s="114">
        <f t="shared" si="30"/>
        <v>0</v>
      </c>
      <c r="W34" s="114">
        <f t="shared" si="30"/>
        <v>0</v>
      </c>
      <c r="X34" s="114">
        <f t="shared" si="30"/>
        <v>0</v>
      </c>
      <c r="Y34" s="114">
        <f t="shared" si="30"/>
        <v>0</v>
      </c>
      <c r="Z34" s="114">
        <f t="shared" si="30"/>
        <v>0</v>
      </c>
      <c r="AA34" s="104"/>
      <c r="AB34" s="115"/>
      <c r="AC34" s="27"/>
    </row>
    <row r="35" spans="1:29" ht="29.25" customHeight="1">
      <c r="A35" s="34"/>
      <c r="B35" s="93"/>
      <c r="C35" s="465"/>
      <c r="D35" s="431"/>
      <c r="E35" s="435"/>
      <c r="F35" s="435"/>
      <c r="G35" s="435"/>
      <c r="H35" s="435"/>
      <c r="I35" s="118" t="s">
        <v>44</v>
      </c>
      <c r="J35" s="118" t="str">
        <f t="shared" si="29"/>
        <v xml:space="preserve"> </v>
      </c>
      <c r="K35" s="118" t="s">
        <v>53</v>
      </c>
      <c r="L35" s="118" t="s">
        <v>54</v>
      </c>
      <c r="M35" s="118" t="s">
        <v>55</v>
      </c>
      <c r="N35" s="120" t="s">
        <v>56</v>
      </c>
      <c r="O35" s="118" t="s">
        <v>57</v>
      </c>
      <c r="P35" s="118"/>
      <c r="Q35" s="118">
        <f t="shared" ref="Q35:Z35" si="31">P35</f>
        <v>0</v>
      </c>
      <c r="R35" s="118">
        <f t="shared" si="31"/>
        <v>0</v>
      </c>
      <c r="S35" s="118">
        <f t="shared" si="31"/>
        <v>0</v>
      </c>
      <c r="T35" s="118">
        <f t="shared" si="31"/>
        <v>0</v>
      </c>
      <c r="U35" s="118">
        <f t="shared" si="31"/>
        <v>0</v>
      </c>
      <c r="V35" s="118">
        <f t="shared" si="31"/>
        <v>0</v>
      </c>
      <c r="W35" s="118">
        <f t="shared" si="31"/>
        <v>0</v>
      </c>
      <c r="X35" s="118">
        <f t="shared" si="31"/>
        <v>0</v>
      </c>
      <c r="Y35" s="118">
        <f t="shared" si="31"/>
        <v>0</v>
      </c>
      <c r="Z35" s="118">
        <f t="shared" si="31"/>
        <v>0</v>
      </c>
      <c r="AA35" s="104"/>
      <c r="AB35" s="115"/>
      <c r="AC35" s="27"/>
    </row>
    <row r="36" spans="1:29" ht="29.25" customHeight="1">
      <c r="A36" s="34"/>
      <c r="B36" s="93"/>
      <c r="C36" s="464" t="s">
        <v>58</v>
      </c>
      <c r="D36" s="430" t="s">
        <v>59</v>
      </c>
      <c r="E36" s="437">
        <v>2020</v>
      </c>
      <c r="F36" s="434" t="s">
        <v>1</v>
      </c>
      <c r="G36" s="434" t="s">
        <v>42</v>
      </c>
      <c r="H36" s="434" t="s">
        <v>60</v>
      </c>
      <c r="I36" s="114"/>
      <c r="J36" s="114">
        <f t="shared" si="29"/>
        <v>0</v>
      </c>
      <c r="K36" s="114">
        <f t="shared" ref="K36:O48" si="32">J36</f>
        <v>0</v>
      </c>
      <c r="L36" s="114">
        <f t="shared" si="32"/>
        <v>0</v>
      </c>
      <c r="M36" s="114">
        <f t="shared" si="32"/>
        <v>0</v>
      </c>
      <c r="N36" s="114">
        <f t="shared" si="32"/>
        <v>0</v>
      </c>
      <c r="O36" s="114">
        <f t="shared" si="32"/>
        <v>0</v>
      </c>
      <c r="P36" s="114">
        <f>O46</f>
        <v>0</v>
      </c>
      <c r="Q36" s="114">
        <f t="shared" ref="Q36:Z36" si="33">P36</f>
        <v>0</v>
      </c>
      <c r="R36" s="114">
        <f t="shared" si="33"/>
        <v>0</v>
      </c>
      <c r="S36" s="114">
        <f t="shared" si="33"/>
        <v>0</v>
      </c>
      <c r="T36" s="114">
        <f t="shared" si="33"/>
        <v>0</v>
      </c>
      <c r="U36" s="114">
        <f t="shared" si="33"/>
        <v>0</v>
      </c>
      <c r="V36" s="114">
        <f t="shared" si="33"/>
        <v>0</v>
      </c>
      <c r="W36" s="114">
        <f t="shared" si="33"/>
        <v>0</v>
      </c>
      <c r="X36" s="114">
        <f t="shared" si="33"/>
        <v>0</v>
      </c>
      <c r="Y36" s="114">
        <f t="shared" si="33"/>
        <v>0</v>
      </c>
      <c r="Z36" s="114">
        <f t="shared" si="33"/>
        <v>0</v>
      </c>
      <c r="AA36" s="104"/>
      <c r="AB36" s="115"/>
      <c r="AC36" s="27"/>
    </row>
    <row r="37" spans="1:29" ht="29.25" customHeight="1">
      <c r="A37" s="34"/>
      <c r="B37" s="93"/>
      <c r="C37" s="465"/>
      <c r="D37" s="431"/>
      <c r="E37" s="435"/>
      <c r="F37" s="435"/>
      <c r="G37" s="435"/>
      <c r="H37" s="435"/>
      <c r="I37" s="118" t="s">
        <v>44</v>
      </c>
      <c r="J37" s="118" t="str">
        <f t="shared" si="29"/>
        <v xml:space="preserve"> </v>
      </c>
      <c r="K37" s="118" t="str">
        <f t="shared" si="32"/>
        <v xml:space="preserve"> </v>
      </c>
      <c r="L37" s="118" t="str">
        <f t="shared" si="32"/>
        <v xml:space="preserve"> </v>
      </c>
      <c r="M37" s="118" t="str">
        <f t="shared" si="32"/>
        <v xml:space="preserve"> </v>
      </c>
      <c r="N37" s="118" t="str">
        <f t="shared" si="32"/>
        <v xml:space="preserve"> </v>
      </c>
      <c r="O37" s="118" t="str">
        <f t="shared" si="32"/>
        <v xml:space="preserve"> </v>
      </c>
      <c r="P37" s="118" t="str">
        <f>O47</f>
        <v xml:space="preserve"> </v>
      </c>
      <c r="Q37" s="118" t="str">
        <f t="shared" ref="Q37:Z37" si="34">P37</f>
        <v xml:space="preserve"> </v>
      </c>
      <c r="R37" s="118" t="str">
        <f t="shared" si="34"/>
        <v xml:space="preserve"> </v>
      </c>
      <c r="S37" s="118" t="str">
        <f t="shared" si="34"/>
        <v xml:space="preserve"> </v>
      </c>
      <c r="T37" s="118" t="str">
        <f t="shared" si="34"/>
        <v xml:space="preserve"> </v>
      </c>
      <c r="U37" s="118" t="str">
        <f t="shared" si="34"/>
        <v xml:space="preserve"> </v>
      </c>
      <c r="V37" s="118" t="str">
        <f t="shared" si="34"/>
        <v xml:space="preserve"> </v>
      </c>
      <c r="W37" s="118" t="str">
        <f t="shared" si="34"/>
        <v xml:space="preserve"> </v>
      </c>
      <c r="X37" s="118" t="str">
        <f t="shared" si="34"/>
        <v xml:space="preserve"> </v>
      </c>
      <c r="Y37" s="118" t="str">
        <f t="shared" si="34"/>
        <v xml:space="preserve"> </v>
      </c>
      <c r="Z37" s="118" t="str">
        <f t="shared" si="34"/>
        <v xml:space="preserve"> </v>
      </c>
      <c r="AA37" s="104"/>
      <c r="AB37" s="115"/>
      <c r="AC37" s="27"/>
    </row>
    <row r="38" spans="1:29" ht="29.25" customHeight="1">
      <c r="A38" s="34"/>
      <c r="B38" s="93"/>
      <c r="C38" s="464" t="s">
        <v>61</v>
      </c>
      <c r="D38" s="119" t="s">
        <v>62</v>
      </c>
      <c r="E38" s="437">
        <v>2020</v>
      </c>
      <c r="F38" s="434" t="s">
        <v>1</v>
      </c>
      <c r="G38" s="434" t="s">
        <v>63</v>
      </c>
      <c r="H38" s="434" t="s">
        <v>64</v>
      </c>
      <c r="I38" s="114"/>
      <c r="J38" s="114">
        <f t="shared" si="29"/>
        <v>0</v>
      </c>
      <c r="K38" s="114">
        <f t="shared" si="32"/>
        <v>0</v>
      </c>
      <c r="L38" s="114">
        <f t="shared" si="32"/>
        <v>0</v>
      </c>
      <c r="M38" s="114">
        <f t="shared" si="32"/>
        <v>0</v>
      </c>
      <c r="N38" s="114">
        <f t="shared" si="32"/>
        <v>0</v>
      </c>
      <c r="O38" s="114">
        <f t="shared" si="32"/>
        <v>0</v>
      </c>
      <c r="P38" s="114">
        <f>O34</f>
        <v>14800</v>
      </c>
      <c r="Q38" s="114">
        <f t="shared" ref="Q38:Z38" si="35">P38</f>
        <v>14800</v>
      </c>
      <c r="R38" s="114">
        <f t="shared" si="35"/>
        <v>14800</v>
      </c>
      <c r="S38" s="114">
        <f t="shared" si="35"/>
        <v>14800</v>
      </c>
      <c r="T38" s="114">
        <f t="shared" si="35"/>
        <v>14800</v>
      </c>
      <c r="U38" s="114">
        <f t="shared" si="35"/>
        <v>14800</v>
      </c>
      <c r="V38" s="114">
        <f t="shared" si="35"/>
        <v>14800</v>
      </c>
      <c r="W38" s="114">
        <f t="shared" si="35"/>
        <v>14800</v>
      </c>
      <c r="X38" s="114">
        <f t="shared" si="35"/>
        <v>14800</v>
      </c>
      <c r="Y38" s="114">
        <f t="shared" si="35"/>
        <v>14800</v>
      </c>
      <c r="Z38" s="114">
        <f t="shared" si="35"/>
        <v>14800</v>
      </c>
      <c r="AA38" s="104"/>
      <c r="AB38" s="115"/>
      <c r="AC38" s="27"/>
    </row>
    <row r="39" spans="1:29" ht="41.25" customHeight="1">
      <c r="A39" s="34"/>
      <c r="B39" s="93"/>
      <c r="C39" s="465"/>
      <c r="E39" s="435"/>
      <c r="F39" s="436"/>
      <c r="G39" s="435"/>
      <c r="H39" s="435"/>
      <c r="I39" s="118" t="s">
        <v>44</v>
      </c>
      <c r="J39" s="118" t="str">
        <f t="shared" si="29"/>
        <v xml:space="preserve"> </v>
      </c>
      <c r="K39" s="118" t="str">
        <f t="shared" si="32"/>
        <v xml:space="preserve"> </v>
      </c>
      <c r="L39" s="118" t="str">
        <f t="shared" si="32"/>
        <v xml:space="preserve"> </v>
      </c>
      <c r="M39" s="118" t="str">
        <f t="shared" si="32"/>
        <v xml:space="preserve"> </v>
      </c>
      <c r="N39" s="118" t="str">
        <f t="shared" si="32"/>
        <v xml:space="preserve"> </v>
      </c>
      <c r="O39" s="118" t="str">
        <f t="shared" si="32"/>
        <v xml:space="preserve"> </v>
      </c>
      <c r="P39" s="118" t="str">
        <f>O35</f>
        <v>Evaluieren und verbessern</v>
      </c>
      <c r="Q39" s="118" t="str">
        <f t="shared" ref="Q39:Z39" si="36">P39</f>
        <v>Evaluieren und verbessern</v>
      </c>
      <c r="R39" s="118" t="str">
        <f t="shared" si="36"/>
        <v>Evaluieren und verbessern</v>
      </c>
      <c r="S39" s="118" t="str">
        <f t="shared" si="36"/>
        <v>Evaluieren und verbessern</v>
      </c>
      <c r="T39" s="118" t="str">
        <f t="shared" si="36"/>
        <v>Evaluieren und verbessern</v>
      </c>
      <c r="U39" s="118" t="str">
        <f t="shared" si="36"/>
        <v>Evaluieren und verbessern</v>
      </c>
      <c r="V39" s="118" t="str">
        <f t="shared" si="36"/>
        <v>Evaluieren und verbessern</v>
      </c>
      <c r="W39" s="118" t="str">
        <f t="shared" si="36"/>
        <v>Evaluieren und verbessern</v>
      </c>
      <c r="X39" s="118" t="str">
        <f t="shared" si="36"/>
        <v>Evaluieren und verbessern</v>
      </c>
      <c r="Y39" s="118" t="str">
        <f t="shared" si="36"/>
        <v>Evaluieren und verbessern</v>
      </c>
      <c r="Z39" s="118" t="str">
        <f t="shared" si="36"/>
        <v>Evaluieren und verbessern</v>
      </c>
      <c r="AA39" s="104"/>
      <c r="AB39" s="115"/>
      <c r="AC39" s="27"/>
    </row>
    <row r="40" spans="1:29" ht="29.25" customHeight="1">
      <c r="A40" s="34"/>
      <c r="B40" s="93"/>
      <c r="C40" s="464" t="s">
        <v>65</v>
      </c>
      <c r="D40" s="430" t="s">
        <v>66</v>
      </c>
      <c r="E40" s="437">
        <v>2021</v>
      </c>
      <c r="F40" s="434" t="s">
        <v>2</v>
      </c>
      <c r="G40" s="434" t="s">
        <v>67</v>
      </c>
      <c r="H40" s="434" t="s">
        <v>68</v>
      </c>
      <c r="I40" s="114"/>
      <c r="J40" s="114">
        <f t="shared" si="29"/>
        <v>0</v>
      </c>
      <c r="K40" s="114">
        <f t="shared" si="32"/>
        <v>0</v>
      </c>
      <c r="L40" s="114">
        <f t="shared" si="32"/>
        <v>0</v>
      </c>
      <c r="M40" s="114">
        <f t="shared" si="32"/>
        <v>0</v>
      </c>
      <c r="N40" s="114">
        <f t="shared" si="32"/>
        <v>0</v>
      </c>
      <c r="O40" s="114">
        <f t="shared" si="32"/>
        <v>0</v>
      </c>
      <c r="P40" s="114">
        <f t="shared" ref="P40:P45" si="37">O40</f>
        <v>0</v>
      </c>
      <c r="Q40" s="114">
        <f t="shared" ref="Q40:Z40" si="38">P40</f>
        <v>0</v>
      </c>
      <c r="R40" s="114">
        <f t="shared" si="38"/>
        <v>0</v>
      </c>
      <c r="S40" s="114">
        <f t="shared" si="38"/>
        <v>0</v>
      </c>
      <c r="T40" s="114">
        <f t="shared" si="38"/>
        <v>0</v>
      </c>
      <c r="U40" s="114">
        <f t="shared" si="38"/>
        <v>0</v>
      </c>
      <c r="V40" s="114">
        <f t="shared" si="38"/>
        <v>0</v>
      </c>
      <c r="W40" s="114">
        <f t="shared" si="38"/>
        <v>0</v>
      </c>
      <c r="X40" s="114">
        <f t="shared" si="38"/>
        <v>0</v>
      </c>
      <c r="Y40" s="114">
        <f t="shared" si="38"/>
        <v>0</v>
      </c>
      <c r="Z40" s="114">
        <f t="shared" si="38"/>
        <v>0</v>
      </c>
      <c r="AA40" s="104"/>
      <c r="AB40" s="115"/>
      <c r="AC40" s="27"/>
    </row>
    <row r="41" spans="1:29" ht="29.25" customHeight="1">
      <c r="A41" s="34"/>
      <c r="B41" s="93"/>
      <c r="C41" s="465"/>
      <c r="D41" s="431"/>
      <c r="E41" s="435"/>
      <c r="F41" s="435"/>
      <c r="G41" s="435"/>
      <c r="H41" s="435"/>
      <c r="I41" s="118" t="s">
        <v>44</v>
      </c>
      <c r="J41" s="118" t="str">
        <f t="shared" si="29"/>
        <v xml:space="preserve"> </v>
      </c>
      <c r="K41" s="118" t="str">
        <f t="shared" si="32"/>
        <v xml:space="preserve"> </v>
      </c>
      <c r="L41" s="118" t="str">
        <f t="shared" si="32"/>
        <v xml:space="preserve"> </v>
      </c>
      <c r="M41" s="118" t="str">
        <f t="shared" si="32"/>
        <v xml:space="preserve"> </v>
      </c>
      <c r="N41" s="118" t="str">
        <f t="shared" si="32"/>
        <v xml:space="preserve"> </v>
      </c>
      <c r="O41" s="118" t="str">
        <f t="shared" si="32"/>
        <v xml:space="preserve"> </v>
      </c>
      <c r="P41" s="118" t="str">
        <f t="shared" si="37"/>
        <v xml:space="preserve"> </v>
      </c>
      <c r="Q41" s="118" t="str">
        <f t="shared" ref="Q41:Z41" si="39">P41</f>
        <v xml:space="preserve"> </v>
      </c>
      <c r="R41" s="118" t="str">
        <f t="shared" si="39"/>
        <v xml:space="preserve"> </v>
      </c>
      <c r="S41" s="118" t="str">
        <f t="shared" si="39"/>
        <v xml:space="preserve"> </v>
      </c>
      <c r="T41" s="118" t="str">
        <f t="shared" si="39"/>
        <v xml:space="preserve"> </v>
      </c>
      <c r="U41" s="118" t="str">
        <f t="shared" si="39"/>
        <v xml:space="preserve"> </v>
      </c>
      <c r="V41" s="118" t="str">
        <f t="shared" si="39"/>
        <v xml:space="preserve"> </v>
      </c>
      <c r="W41" s="118" t="str">
        <f t="shared" si="39"/>
        <v xml:space="preserve"> </v>
      </c>
      <c r="X41" s="118" t="str">
        <f t="shared" si="39"/>
        <v xml:space="preserve"> </v>
      </c>
      <c r="Y41" s="118" t="str">
        <f t="shared" si="39"/>
        <v xml:space="preserve"> </v>
      </c>
      <c r="Z41" s="118" t="str">
        <f t="shared" si="39"/>
        <v xml:space="preserve"> </v>
      </c>
      <c r="AA41" s="104"/>
      <c r="AB41" s="115"/>
      <c r="AC41" s="27"/>
    </row>
    <row r="42" spans="1:29" ht="29.25" customHeight="1">
      <c r="A42" s="34"/>
      <c r="B42" s="93"/>
      <c r="C42" s="464" t="s">
        <v>69</v>
      </c>
      <c r="D42" s="430" t="s">
        <v>70</v>
      </c>
      <c r="E42" s="437">
        <v>2021</v>
      </c>
      <c r="F42" s="434" t="s">
        <v>2</v>
      </c>
      <c r="G42" s="434" t="s">
        <v>68</v>
      </c>
      <c r="H42" s="434" t="s">
        <v>370</v>
      </c>
      <c r="I42" s="114"/>
      <c r="J42" s="114">
        <f t="shared" si="29"/>
        <v>0</v>
      </c>
      <c r="K42" s="114">
        <f t="shared" si="32"/>
        <v>0</v>
      </c>
      <c r="L42" s="114">
        <f t="shared" si="32"/>
        <v>0</v>
      </c>
      <c r="M42" s="114">
        <f t="shared" si="32"/>
        <v>0</v>
      </c>
      <c r="N42" s="114">
        <f t="shared" si="32"/>
        <v>0</v>
      </c>
      <c r="O42" s="114">
        <f t="shared" si="32"/>
        <v>0</v>
      </c>
      <c r="P42" s="114">
        <f t="shared" si="37"/>
        <v>0</v>
      </c>
      <c r="Q42" s="114">
        <f t="shared" ref="Q42:Z42" si="40">P42</f>
        <v>0</v>
      </c>
      <c r="R42" s="114">
        <f t="shared" si="40"/>
        <v>0</v>
      </c>
      <c r="S42" s="114">
        <f t="shared" si="40"/>
        <v>0</v>
      </c>
      <c r="T42" s="114">
        <f t="shared" si="40"/>
        <v>0</v>
      </c>
      <c r="U42" s="114">
        <f t="shared" si="40"/>
        <v>0</v>
      </c>
      <c r="V42" s="114">
        <f t="shared" si="40"/>
        <v>0</v>
      </c>
      <c r="W42" s="114">
        <f t="shared" si="40"/>
        <v>0</v>
      </c>
      <c r="X42" s="114">
        <f t="shared" si="40"/>
        <v>0</v>
      </c>
      <c r="Y42" s="114">
        <f t="shared" si="40"/>
        <v>0</v>
      </c>
      <c r="Z42" s="114">
        <f t="shared" si="40"/>
        <v>0</v>
      </c>
      <c r="AA42" s="104"/>
      <c r="AB42" s="115"/>
      <c r="AC42" s="27"/>
    </row>
    <row r="43" spans="1:29" ht="41.25" customHeight="1">
      <c r="A43" s="34"/>
      <c r="B43" s="93"/>
      <c r="C43" s="465"/>
      <c r="D43" s="431"/>
      <c r="E43" s="435"/>
      <c r="F43" s="435"/>
      <c r="G43" s="435"/>
      <c r="H43" s="435"/>
      <c r="I43" s="118" t="s">
        <v>44</v>
      </c>
      <c r="J43" s="118" t="str">
        <f t="shared" si="29"/>
        <v xml:space="preserve"> </v>
      </c>
      <c r="K43" s="118" t="str">
        <f t="shared" si="32"/>
        <v xml:space="preserve"> </v>
      </c>
      <c r="L43" s="118" t="str">
        <f t="shared" si="32"/>
        <v xml:space="preserve"> </v>
      </c>
      <c r="M43" s="118" t="str">
        <f t="shared" si="32"/>
        <v xml:space="preserve"> </v>
      </c>
      <c r="N43" s="118" t="str">
        <f t="shared" si="32"/>
        <v xml:space="preserve"> </v>
      </c>
      <c r="O43" s="118" t="str">
        <f t="shared" si="32"/>
        <v xml:space="preserve"> </v>
      </c>
      <c r="P43" s="118" t="str">
        <f t="shared" si="37"/>
        <v xml:space="preserve"> </v>
      </c>
      <c r="Q43" s="118" t="str">
        <f t="shared" ref="Q43:Z43" si="41">P43</f>
        <v xml:space="preserve"> </v>
      </c>
      <c r="R43" s="118" t="str">
        <f t="shared" si="41"/>
        <v xml:space="preserve"> </v>
      </c>
      <c r="S43" s="118" t="str">
        <f t="shared" si="41"/>
        <v xml:space="preserve"> </v>
      </c>
      <c r="T43" s="118" t="str">
        <f t="shared" si="41"/>
        <v xml:space="preserve"> </v>
      </c>
      <c r="U43" s="118" t="str">
        <f t="shared" si="41"/>
        <v xml:space="preserve"> </v>
      </c>
      <c r="V43" s="118" t="str">
        <f t="shared" si="41"/>
        <v xml:space="preserve"> </v>
      </c>
      <c r="W43" s="118" t="str">
        <f t="shared" si="41"/>
        <v xml:space="preserve"> </v>
      </c>
      <c r="X43" s="118" t="str">
        <f t="shared" si="41"/>
        <v xml:space="preserve"> </v>
      </c>
      <c r="Y43" s="118" t="str">
        <f t="shared" si="41"/>
        <v xml:space="preserve"> </v>
      </c>
      <c r="Z43" s="118" t="str">
        <f t="shared" si="41"/>
        <v xml:space="preserve"> </v>
      </c>
      <c r="AA43" s="104"/>
      <c r="AB43" s="115"/>
      <c r="AC43" s="27"/>
    </row>
    <row r="44" spans="1:29" ht="29.25" customHeight="1">
      <c r="A44" s="34"/>
      <c r="B44" s="93"/>
      <c r="C44" s="464" t="s">
        <v>72</v>
      </c>
      <c r="D44" s="430" t="s">
        <v>73</v>
      </c>
      <c r="E44" s="437">
        <v>2021</v>
      </c>
      <c r="F44" s="113" t="s">
        <v>2</v>
      </c>
      <c r="G44" s="434" t="s">
        <v>42</v>
      </c>
      <c r="H44" s="434" t="s">
        <v>68</v>
      </c>
      <c r="I44" s="114"/>
      <c r="J44" s="114">
        <f t="shared" si="29"/>
        <v>0</v>
      </c>
      <c r="K44" s="114">
        <f t="shared" si="32"/>
        <v>0</v>
      </c>
      <c r="L44" s="114">
        <f t="shared" si="32"/>
        <v>0</v>
      </c>
      <c r="M44" s="114">
        <f t="shared" si="32"/>
        <v>0</v>
      </c>
      <c r="N44" s="114">
        <f t="shared" si="32"/>
        <v>0</v>
      </c>
      <c r="O44" s="114">
        <f t="shared" si="32"/>
        <v>0</v>
      </c>
      <c r="P44" s="114">
        <f t="shared" si="37"/>
        <v>0</v>
      </c>
      <c r="Q44" s="114">
        <f t="shared" ref="Q44:Z44" si="42">P44</f>
        <v>0</v>
      </c>
      <c r="R44" s="114">
        <f t="shared" si="42"/>
        <v>0</v>
      </c>
      <c r="S44" s="114">
        <f t="shared" si="42"/>
        <v>0</v>
      </c>
      <c r="T44" s="114">
        <f t="shared" si="42"/>
        <v>0</v>
      </c>
      <c r="U44" s="114">
        <f t="shared" si="42"/>
        <v>0</v>
      </c>
      <c r="V44" s="114">
        <f t="shared" si="42"/>
        <v>0</v>
      </c>
      <c r="W44" s="114">
        <f t="shared" si="42"/>
        <v>0</v>
      </c>
      <c r="X44" s="114">
        <f t="shared" si="42"/>
        <v>0</v>
      </c>
      <c r="Y44" s="114">
        <f t="shared" si="42"/>
        <v>0</v>
      </c>
      <c r="Z44" s="114">
        <f t="shared" si="42"/>
        <v>0</v>
      </c>
      <c r="AA44" s="104"/>
      <c r="AB44" s="115"/>
      <c r="AC44" s="27"/>
    </row>
    <row r="45" spans="1:29" ht="45" customHeight="1">
      <c r="A45" s="34"/>
      <c r="B45" s="93"/>
      <c r="C45" s="465"/>
      <c r="D45" s="431"/>
      <c r="E45" s="435"/>
      <c r="F45" s="121"/>
      <c r="G45" s="435"/>
      <c r="H45" s="435"/>
      <c r="I45" s="118" t="s">
        <v>44</v>
      </c>
      <c r="J45" s="118" t="str">
        <f t="shared" si="29"/>
        <v xml:space="preserve"> </v>
      </c>
      <c r="K45" s="118" t="str">
        <f t="shared" si="32"/>
        <v xml:space="preserve"> </v>
      </c>
      <c r="L45" s="118" t="str">
        <f t="shared" si="32"/>
        <v xml:space="preserve"> </v>
      </c>
      <c r="M45" s="118" t="str">
        <f t="shared" si="32"/>
        <v xml:space="preserve"> </v>
      </c>
      <c r="N45" s="118" t="str">
        <f t="shared" si="32"/>
        <v xml:space="preserve"> </v>
      </c>
      <c r="O45" s="118" t="str">
        <f t="shared" si="32"/>
        <v xml:space="preserve"> </v>
      </c>
      <c r="P45" s="118" t="str">
        <f t="shared" si="37"/>
        <v xml:space="preserve"> </v>
      </c>
      <c r="Q45" s="118" t="str">
        <f t="shared" ref="Q45:Z45" si="43">P45</f>
        <v xml:space="preserve"> </v>
      </c>
      <c r="R45" s="118" t="str">
        <f t="shared" si="43"/>
        <v xml:space="preserve"> </v>
      </c>
      <c r="S45" s="118" t="str">
        <f t="shared" si="43"/>
        <v xml:space="preserve"> </v>
      </c>
      <c r="T45" s="118" t="str">
        <f t="shared" si="43"/>
        <v xml:space="preserve"> </v>
      </c>
      <c r="U45" s="118" t="str">
        <f t="shared" si="43"/>
        <v xml:space="preserve"> </v>
      </c>
      <c r="V45" s="118" t="str">
        <f t="shared" si="43"/>
        <v xml:space="preserve"> </v>
      </c>
      <c r="W45" s="118" t="str">
        <f t="shared" si="43"/>
        <v xml:space="preserve"> </v>
      </c>
      <c r="X45" s="118" t="str">
        <f t="shared" si="43"/>
        <v xml:space="preserve"> </v>
      </c>
      <c r="Y45" s="118" t="str">
        <f t="shared" si="43"/>
        <v xml:space="preserve"> </v>
      </c>
      <c r="Z45" s="118" t="str">
        <f t="shared" si="43"/>
        <v xml:space="preserve"> </v>
      </c>
      <c r="AA45" s="104"/>
      <c r="AB45" s="115"/>
      <c r="AC45" s="27"/>
    </row>
    <row r="46" spans="1:29" ht="29.25" customHeight="1">
      <c r="A46" s="34"/>
      <c r="B46" s="93"/>
      <c r="C46" s="464" t="s">
        <v>75</v>
      </c>
      <c r="D46" s="119" t="s">
        <v>371</v>
      </c>
      <c r="E46" s="437">
        <v>2021</v>
      </c>
      <c r="F46" s="434" t="s">
        <v>2</v>
      </c>
      <c r="G46" s="434" t="s">
        <v>68</v>
      </c>
      <c r="H46" s="434" t="s">
        <v>77</v>
      </c>
      <c r="I46" s="114"/>
      <c r="J46" s="114">
        <f t="shared" si="29"/>
        <v>0</v>
      </c>
      <c r="K46" s="114">
        <f t="shared" si="32"/>
        <v>0</v>
      </c>
      <c r="L46" s="114">
        <f t="shared" si="32"/>
        <v>0</v>
      </c>
      <c r="M46" s="114">
        <f t="shared" si="32"/>
        <v>0</v>
      </c>
      <c r="N46" s="114">
        <f t="shared" si="32"/>
        <v>0</v>
      </c>
      <c r="O46" s="114">
        <f t="shared" si="32"/>
        <v>0</v>
      </c>
      <c r="P46" s="114">
        <f>O36</f>
        <v>0</v>
      </c>
      <c r="Q46" s="114">
        <f t="shared" ref="Q46:Z46" si="44">P46</f>
        <v>0</v>
      </c>
      <c r="R46" s="114">
        <f t="shared" si="44"/>
        <v>0</v>
      </c>
      <c r="S46" s="114">
        <f t="shared" si="44"/>
        <v>0</v>
      </c>
      <c r="T46" s="114">
        <f t="shared" si="44"/>
        <v>0</v>
      </c>
      <c r="U46" s="114">
        <f t="shared" si="44"/>
        <v>0</v>
      </c>
      <c r="V46" s="114">
        <f t="shared" si="44"/>
        <v>0</v>
      </c>
      <c r="W46" s="114">
        <f t="shared" si="44"/>
        <v>0</v>
      </c>
      <c r="X46" s="114">
        <f t="shared" si="44"/>
        <v>0</v>
      </c>
      <c r="Y46" s="114">
        <f t="shared" si="44"/>
        <v>0</v>
      </c>
      <c r="Z46" s="114">
        <f t="shared" si="44"/>
        <v>0</v>
      </c>
      <c r="AA46" s="104"/>
      <c r="AB46" s="115"/>
      <c r="AC46" s="27"/>
    </row>
    <row r="47" spans="1:29" ht="29.25" customHeight="1">
      <c r="A47" s="34"/>
      <c r="B47" s="93"/>
      <c r="C47" s="465"/>
      <c r="D47" s="122" t="s">
        <v>78</v>
      </c>
      <c r="E47" s="435"/>
      <c r="F47" s="435"/>
      <c r="G47" s="435"/>
      <c r="H47" s="435"/>
      <c r="I47" s="118" t="s">
        <v>44</v>
      </c>
      <c r="J47" s="118" t="str">
        <f t="shared" si="29"/>
        <v xml:space="preserve"> </v>
      </c>
      <c r="K47" s="118" t="str">
        <f t="shared" si="32"/>
        <v xml:space="preserve"> </v>
      </c>
      <c r="L47" s="118" t="str">
        <f t="shared" si="32"/>
        <v xml:space="preserve"> </v>
      </c>
      <c r="M47" s="118" t="str">
        <f t="shared" si="32"/>
        <v xml:space="preserve"> </v>
      </c>
      <c r="N47" s="118" t="str">
        <f t="shared" si="32"/>
        <v xml:space="preserve"> </v>
      </c>
      <c r="O47" s="118" t="str">
        <f t="shared" si="32"/>
        <v xml:space="preserve"> </v>
      </c>
      <c r="P47" s="118" t="str">
        <f>O37</f>
        <v xml:space="preserve"> </v>
      </c>
      <c r="Q47" s="118" t="str">
        <f t="shared" ref="Q47:Z47" si="45">P47</f>
        <v xml:space="preserve"> </v>
      </c>
      <c r="R47" s="118" t="str">
        <f t="shared" si="45"/>
        <v xml:space="preserve"> </v>
      </c>
      <c r="S47" s="118" t="str">
        <f t="shared" si="45"/>
        <v xml:space="preserve"> </v>
      </c>
      <c r="T47" s="118" t="str">
        <f t="shared" si="45"/>
        <v xml:space="preserve"> </v>
      </c>
      <c r="U47" s="118" t="str">
        <f t="shared" si="45"/>
        <v xml:space="preserve"> </v>
      </c>
      <c r="V47" s="118" t="str">
        <f t="shared" si="45"/>
        <v xml:space="preserve"> </v>
      </c>
      <c r="W47" s="118" t="str">
        <f t="shared" si="45"/>
        <v xml:space="preserve"> </v>
      </c>
      <c r="X47" s="118" t="str">
        <f t="shared" si="45"/>
        <v xml:space="preserve"> </v>
      </c>
      <c r="Y47" s="118" t="str">
        <f t="shared" si="45"/>
        <v xml:space="preserve"> </v>
      </c>
      <c r="Z47" s="118" t="str">
        <f t="shared" si="45"/>
        <v xml:space="preserve"> </v>
      </c>
      <c r="AA47" s="104"/>
      <c r="AB47" s="115"/>
      <c r="AC47" s="27"/>
    </row>
    <row r="48" spans="1:29" ht="29.25" customHeight="1">
      <c r="A48" s="34"/>
      <c r="B48" s="93"/>
      <c r="C48" s="464" t="s">
        <v>79</v>
      </c>
      <c r="D48" s="430" t="s">
        <v>80</v>
      </c>
      <c r="E48" s="437">
        <v>2026</v>
      </c>
      <c r="F48" s="434" t="s">
        <v>0</v>
      </c>
      <c r="G48" s="434" t="s">
        <v>81</v>
      </c>
      <c r="H48" s="434" t="s">
        <v>82</v>
      </c>
      <c r="I48" s="114"/>
      <c r="J48" s="114">
        <f t="shared" si="29"/>
        <v>0</v>
      </c>
      <c r="K48" s="114">
        <f t="shared" si="32"/>
        <v>0</v>
      </c>
      <c r="L48" s="114">
        <f t="shared" si="32"/>
        <v>0</v>
      </c>
      <c r="M48" s="114">
        <f t="shared" si="32"/>
        <v>0</v>
      </c>
      <c r="N48" s="114">
        <f t="shared" si="32"/>
        <v>0</v>
      </c>
      <c r="O48" s="114">
        <f t="shared" si="32"/>
        <v>0</v>
      </c>
      <c r="P48" s="114">
        <f t="shared" ref="P48:P53" si="46">O48</f>
        <v>0</v>
      </c>
      <c r="Q48" s="114">
        <f t="shared" ref="Q48:Z48" si="47">P48</f>
        <v>0</v>
      </c>
      <c r="R48" s="114">
        <f t="shared" si="47"/>
        <v>0</v>
      </c>
      <c r="S48" s="114">
        <f t="shared" si="47"/>
        <v>0</v>
      </c>
      <c r="T48" s="114">
        <f t="shared" si="47"/>
        <v>0</v>
      </c>
      <c r="U48" s="114">
        <f t="shared" si="47"/>
        <v>0</v>
      </c>
      <c r="V48" s="114">
        <f t="shared" si="47"/>
        <v>0</v>
      </c>
      <c r="W48" s="114">
        <f t="shared" si="47"/>
        <v>0</v>
      </c>
      <c r="X48" s="114">
        <f t="shared" si="47"/>
        <v>0</v>
      </c>
      <c r="Y48" s="114">
        <f t="shared" si="47"/>
        <v>0</v>
      </c>
      <c r="Z48" s="114">
        <f t="shared" si="47"/>
        <v>0</v>
      </c>
      <c r="AA48" s="104"/>
      <c r="AB48" s="115"/>
      <c r="AC48" s="27"/>
    </row>
    <row r="49" spans="1:29" ht="42" customHeight="1">
      <c r="A49" s="34"/>
      <c r="B49" s="93"/>
      <c r="C49" s="465"/>
      <c r="D49" s="431"/>
      <c r="E49" s="435"/>
      <c r="F49" s="436"/>
      <c r="G49" s="435"/>
      <c r="H49" s="435"/>
      <c r="I49" s="118" t="s">
        <v>44</v>
      </c>
      <c r="J49" s="118" t="str">
        <f t="shared" si="29"/>
        <v xml:space="preserve"> </v>
      </c>
      <c r="K49" s="118"/>
      <c r="L49" s="118" t="s">
        <v>83</v>
      </c>
      <c r="M49" s="118" t="s">
        <v>84</v>
      </c>
      <c r="N49" s="118" t="str">
        <f t="shared" ref="N49:O53" si="48">M49</f>
        <v>Fertiggestellt</v>
      </c>
      <c r="O49" s="118" t="str">
        <f t="shared" si="48"/>
        <v>Fertiggestellt</v>
      </c>
      <c r="P49" s="118" t="str">
        <f t="shared" si="46"/>
        <v>Fertiggestellt</v>
      </c>
      <c r="Q49" s="118" t="str">
        <f t="shared" ref="Q49:Z49" si="49">P49</f>
        <v>Fertiggestellt</v>
      </c>
      <c r="R49" s="118" t="str">
        <f t="shared" si="49"/>
        <v>Fertiggestellt</v>
      </c>
      <c r="S49" s="118" t="str">
        <f t="shared" si="49"/>
        <v>Fertiggestellt</v>
      </c>
      <c r="T49" s="118" t="str">
        <f t="shared" si="49"/>
        <v>Fertiggestellt</v>
      </c>
      <c r="U49" s="118" t="str">
        <f t="shared" si="49"/>
        <v>Fertiggestellt</v>
      </c>
      <c r="V49" s="118" t="str">
        <f t="shared" si="49"/>
        <v>Fertiggestellt</v>
      </c>
      <c r="W49" s="118" t="str">
        <f t="shared" si="49"/>
        <v>Fertiggestellt</v>
      </c>
      <c r="X49" s="118" t="str">
        <f t="shared" si="49"/>
        <v>Fertiggestellt</v>
      </c>
      <c r="Y49" s="118" t="str">
        <f t="shared" si="49"/>
        <v>Fertiggestellt</v>
      </c>
      <c r="Z49" s="118" t="str">
        <f t="shared" si="49"/>
        <v>Fertiggestellt</v>
      </c>
      <c r="AA49" s="104"/>
      <c r="AB49" s="115"/>
      <c r="AC49" s="27"/>
    </row>
    <row r="50" spans="1:29" ht="29.25" customHeight="1">
      <c r="A50" s="34"/>
      <c r="B50" s="93"/>
      <c r="C50" s="464" t="s">
        <v>85</v>
      </c>
      <c r="D50" s="430" t="s">
        <v>86</v>
      </c>
      <c r="E50" s="112"/>
      <c r="F50" s="113" t="s">
        <v>0</v>
      </c>
      <c r="G50" s="113" t="s">
        <v>81</v>
      </c>
      <c r="H50" s="113" t="s">
        <v>87</v>
      </c>
      <c r="I50" s="114"/>
      <c r="J50" s="114">
        <f t="shared" si="29"/>
        <v>0</v>
      </c>
      <c r="K50" s="114">
        <f>J50</f>
        <v>0</v>
      </c>
      <c r="L50" s="123" t="s">
        <v>83</v>
      </c>
      <c r="M50" s="123" t="str">
        <f>L50</f>
        <v>Abfrage bei den Fachleitungen</v>
      </c>
      <c r="N50" s="123" t="str">
        <f t="shared" si="48"/>
        <v>Abfrage bei den Fachleitungen</v>
      </c>
      <c r="O50" s="123" t="str">
        <f t="shared" si="48"/>
        <v>Abfrage bei den Fachleitungen</v>
      </c>
      <c r="P50" s="123" t="str">
        <f t="shared" si="46"/>
        <v>Abfrage bei den Fachleitungen</v>
      </c>
      <c r="Q50" s="123" t="str">
        <f t="shared" ref="Q50:Z50" si="50">P50</f>
        <v>Abfrage bei den Fachleitungen</v>
      </c>
      <c r="R50" s="123" t="str">
        <f t="shared" si="50"/>
        <v>Abfrage bei den Fachleitungen</v>
      </c>
      <c r="S50" s="123" t="str">
        <f t="shared" si="50"/>
        <v>Abfrage bei den Fachleitungen</v>
      </c>
      <c r="T50" s="123" t="str">
        <f t="shared" si="50"/>
        <v>Abfrage bei den Fachleitungen</v>
      </c>
      <c r="U50" s="123" t="str">
        <f t="shared" si="50"/>
        <v>Abfrage bei den Fachleitungen</v>
      </c>
      <c r="V50" s="123" t="str">
        <f t="shared" si="50"/>
        <v>Abfrage bei den Fachleitungen</v>
      </c>
      <c r="W50" s="123" t="str">
        <f t="shared" si="50"/>
        <v>Abfrage bei den Fachleitungen</v>
      </c>
      <c r="X50" s="123" t="str">
        <f t="shared" si="50"/>
        <v>Abfrage bei den Fachleitungen</v>
      </c>
      <c r="Y50" s="123" t="str">
        <f t="shared" si="50"/>
        <v>Abfrage bei den Fachleitungen</v>
      </c>
      <c r="Z50" s="123" t="str">
        <f t="shared" si="50"/>
        <v>Abfrage bei den Fachleitungen</v>
      </c>
      <c r="AA50" s="104"/>
      <c r="AB50" s="115"/>
      <c r="AC50" s="27"/>
    </row>
    <row r="51" spans="1:29" ht="29.25" customHeight="1">
      <c r="A51" s="34"/>
      <c r="B51" s="93"/>
      <c r="C51" s="465"/>
      <c r="D51" s="431"/>
      <c r="E51" s="124">
        <v>2026</v>
      </c>
      <c r="F51" s="124"/>
      <c r="G51" s="124"/>
      <c r="H51" s="124"/>
      <c r="I51" s="118" t="s">
        <v>44</v>
      </c>
      <c r="J51" s="118" t="str">
        <f t="shared" si="29"/>
        <v xml:space="preserve"> </v>
      </c>
      <c r="K51" s="118" t="str">
        <f>J51</f>
        <v xml:space="preserve"> </v>
      </c>
      <c r="L51" s="118" t="str">
        <f>K51</f>
        <v xml:space="preserve"> </v>
      </c>
      <c r="M51" s="118" t="str">
        <f>L51</f>
        <v xml:space="preserve"> </v>
      </c>
      <c r="N51" s="118" t="str">
        <f t="shared" si="48"/>
        <v xml:space="preserve"> </v>
      </c>
      <c r="O51" s="118" t="str">
        <f t="shared" si="48"/>
        <v xml:space="preserve"> </v>
      </c>
      <c r="P51" s="118" t="str">
        <f t="shared" si="46"/>
        <v xml:space="preserve"> </v>
      </c>
      <c r="Q51" s="118" t="str">
        <f t="shared" ref="Q51:Z51" si="51">P51</f>
        <v xml:space="preserve"> </v>
      </c>
      <c r="R51" s="118" t="str">
        <f t="shared" si="51"/>
        <v xml:space="preserve"> </v>
      </c>
      <c r="S51" s="118" t="str">
        <f t="shared" si="51"/>
        <v xml:space="preserve"> </v>
      </c>
      <c r="T51" s="118" t="str">
        <f t="shared" si="51"/>
        <v xml:space="preserve"> </v>
      </c>
      <c r="U51" s="118" t="str">
        <f t="shared" si="51"/>
        <v xml:space="preserve"> </v>
      </c>
      <c r="V51" s="118" t="str">
        <f t="shared" si="51"/>
        <v xml:space="preserve"> </v>
      </c>
      <c r="W51" s="118" t="str">
        <f t="shared" si="51"/>
        <v xml:space="preserve"> </v>
      </c>
      <c r="X51" s="118" t="str">
        <f t="shared" si="51"/>
        <v xml:space="preserve"> </v>
      </c>
      <c r="Y51" s="118" t="str">
        <f t="shared" si="51"/>
        <v xml:space="preserve"> </v>
      </c>
      <c r="Z51" s="118" t="str">
        <f t="shared" si="51"/>
        <v xml:space="preserve"> </v>
      </c>
      <c r="AA51" s="104"/>
      <c r="AB51" s="115"/>
      <c r="AC51" s="27"/>
    </row>
    <row r="52" spans="1:29" ht="29.25" customHeight="1">
      <c r="A52" s="34"/>
      <c r="B52" s="93"/>
      <c r="C52" s="464" t="s">
        <v>88</v>
      </c>
      <c r="D52" s="432" t="s">
        <v>89</v>
      </c>
      <c r="E52" s="437">
        <v>2022</v>
      </c>
      <c r="F52" s="434" t="s">
        <v>2</v>
      </c>
      <c r="G52" s="434" t="s">
        <v>90</v>
      </c>
      <c r="H52" s="434" t="s">
        <v>91</v>
      </c>
      <c r="I52" s="114"/>
      <c r="J52" s="114">
        <f t="shared" si="29"/>
        <v>0</v>
      </c>
      <c r="K52" s="114">
        <f>J52</f>
        <v>0</v>
      </c>
      <c r="L52" s="114">
        <f>K52</f>
        <v>0</v>
      </c>
      <c r="M52" s="114">
        <f>L52</f>
        <v>0</v>
      </c>
      <c r="N52" s="114">
        <f t="shared" si="48"/>
        <v>0</v>
      </c>
      <c r="O52" s="114">
        <f t="shared" si="48"/>
        <v>0</v>
      </c>
      <c r="P52" s="114">
        <f t="shared" si="46"/>
        <v>0</v>
      </c>
      <c r="Q52" s="114">
        <f t="shared" ref="Q52:Z52" si="52">P52</f>
        <v>0</v>
      </c>
      <c r="R52" s="114">
        <f t="shared" si="52"/>
        <v>0</v>
      </c>
      <c r="S52" s="114">
        <f t="shared" si="52"/>
        <v>0</v>
      </c>
      <c r="T52" s="114">
        <f t="shared" si="52"/>
        <v>0</v>
      </c>
      <c r="U52" s="114">
        <f t="shared" si="52"/>
        <v>0</v>
      </c>
      <c r="V52" s="114">
        <f t="shared" si="52"/>
        <v>0</v>
      </c>
      <c r="W52" s="114">
        <f t="shared" si="52"/>
        <v>0</v>
      </c>
      <c r="X52" s="114">
        <f t="shared" si="52"/>
        <v>0</v>
      </c>
      <c r="Y52" s="114">
        <f t="shared" si="52"/>
        <v>0</v>
      </c>
      <c r="Z52" s="114">
        <f t="shared" si="52"/>
        <v>0</v>
      </c>
      <c r="AA52" s="104"/>
      <c r="AB52" s="115"/>
      <c r="AC52" s="27"/>
    </row>
    <row r="53" spans="1:29" ht="29.25" customHeight="1">
      <c r="A53" s="34"/>
      <c r="B53" s="93"/>
      <c r="C53" s="465"/>
      <c r="D53" s="433"/>
      <c r="E53" s="435"/>
      <c r="F53" s="435"/>
      <c r="G53" s="435"/>
      <c r="H53" s="435"/>
      <c r="I53" s="118" t="s">
        <v>44</v>
      </c>
      <c r="J53" s="118" t="str">
        <f t="shared" si="29"/>
        <v xml:space="preserve"> </v>
      </c>
      <c r="K53" s="118" t="str">
        <f>J53</f>
        <v xml:space="preserve"> </v>
      </c>
      <c r="L53" s="118" t="str">
        <f>K53</f>
        <v xml:space="preserve"> </v>
      </c>
      <c r="M53" s="118" t="str">
        <f>L53</f>
        <v xml:space="preserve"> </v>
      </c>
      <c r="N53" s="118" t="str">
        <f t="shared" si="48"/>
        <v xml:space="preserve"> </v>
      </c>
      <c r="O53" s="118" t="str">
        <f t="shared" si="48"/>
        <v xml:space="preserve"> </v>
      </c>
      <c r="P53" s="118" t="str">
        <f t="shared" si="46"/>
        <v xml:space="preserve"> </v>
      </c>
      <c r="Q53" s="118" t="str">
        <f t="shared" ref="Q53:Z53" si="53">P53</f>
        <v xml:space="preserve"> </v>
      </c>
      <c r="R53" s="118" t="str">
        <f t="shared" si="53"/>
        <v xml:space="preserve"> </v>
      </c>
      <c r="S53" s="118" t="str">
        <f t="shared" si="53"/>
        <v xml:space="preserve"> </v>
      </c>
      <c r="T53" s="118" t="str">
        <f t="shared" si="53"/>
        <v xml:space="preserve"> </v>
      </c>
      <c r="U53" s="118" t="str">
        <f t="shared" si="53"/>
        <v xml:space="preserve"> </v>
      </c>
      <c r="V53" s="118" t="str">
        <f t="shared" si="53"/>
        <v xml:space="preserve"> </v>
      </c>
      <c r="W53" s="118" t="str">
        <f t="shared" si="53"/>
        <v xml:space="preserve"> </v>
      </c>
      <c r="X53" s="118" t="str">
        <f t="shared" si="53"/>
        <v xml:space="preserve"> </v>
      </c>
      <c r="Y53" s="118" t="str">
        <f t="shared" si="53"/>
        <v xml:space="preserve"> </v>
      </c>
      <c r="Z53" s="118" t="str">
        <f t="shared" si="53"/>
        <v xml:space="preserve"> </v>
      </c>
      <c r="AA53" s="104"/>
      <c r="AB53" s="115"/>
      <c r="AC53" s="27"/>
    </row>
    <row r="54" spans="1:29" ht="29.25" customHeight="1">
      <c r="A54" s="34"/>
      <c r="B54" s="93"/>
      <c r="C54" s="464" t="s">
        <v>92</v>
      </c>
      <c r="D54" s="432" t="s">
        <v>93</v>
      </c>
      <c r="E54" s="112">
        <v>2022</v>
      </c>
      <c r="F54" s="113" t="s">
        <v>2</v>
      </c>
      <c r="G54" s="113" t="s">
        <v>94</v>
      </c>
      <c r="H54" s="113" t="s">
        <v>68</v>
      </c>
      <c r="I54" s="113"/>
      <c r="J54" s="113"/>
      <c r="K54" s="113"/>
      <c r="L54" s="113"/>
      <c r="M54" s="113"/>
      <c r="N54" s="113"/>
      <c r="O54" s="113"/>
      <c r="P54" s="114">
        <f>O56</f>
        <v>0</v>
      </c>
      <c r="Q54" s="114">
        <f t="shared" ref="Q54:Z54" si="54">P54</f>
        <v>0</v>
      </c>
      <c r="R54" s="114">
        <f t="shared" si="54"/>
        <v>0</v>
      </c>
      <c r="S54" s="114">
        <f t="shared" si="54"/>
        <v>0</v>
      </c>
      <c r="T54" s="114">
        <f t="shared" si="54"/>
        <v>0</v>
      </c>
      <c r="U54" s="114">
        <f t="shared" si="54"/>
        <v>0</v>
      </c>
      <c r="V54" s="114">
        <f t="shared" si="54"/>
        <v>0</v>
      </c>
      <c r="W54" s="114">
        <f t="shared" si="54"/>
        <v>0</v>
      </c>
      <c r="X54" s="114">
        <f t="shared" si="54"/>
        <v>0</v>
      </c>
      <c r="Y54" s="114">
        <f t="shared" si="54"/>
        <v>0</v>
      </c>
      <c r="Z54" s="114">
        <f t="shared" si="54"/>
        <v>0</v>
      </c>
      <c r="AA54" s="104"/>
      <c r="AB54" s="115"/>
      <c r="AC54" s="27"/>
    </row>
    <row r="55" spans="1:29" ht="29.25" customHeight="1">
      <c r="A55" s="34"/>
      <c r="B55" s="93"/>
      <c r="C55" s="465"/>
      <c r="D55" s="433"/>
      <c r="E55" s="117"/>
      <c r="F55" s="117" t="s">
        <v>2</v>
      </c>
      <c r="G55" s="117"/>
      <c r="H55" s="117"/>
      <c r="I55" s="121"/>
      <c r="J55" s="121"/>
      <c r="K55" s="121"/>
      <c r="L55" s="121"/>
      <c r="M55" s="121"/>
      <c r="N55" s="121"/>
      <c r="O55" s="121"/>
      <c r="P55" s="118" t="str">
        <f>O57</f>
        <v xml:space="preserve"> </v>
      </c>
      <c r="Q55" s="118" t="str">
        <f t="shared" ref="Q55:Z55" si="55">P55</f>
        <v xml:space="preserve"> </v>
      </c>
      <c r="R55" s="118" t="str">
        <f t="shared" si="55"/>
        <v xml:space="preserve"> </v>
      </c>
      <c r="S55" s="118" t="str">
        <f t="shared" si="55"/>
        <v xml:space="preserve"> </v>
      </c>
      <c r="T55" s="118" t="str">
        <f t="shared" si="55"/>
        <v xml:space="preserve"> </v>
      </c>
      <c r="U55" s="118" t="str">
        <f t="shared" si="55"/>
        <v xml:space="preserve"> </v>
      </c>
      <c r="V55" s="118" t="str">
        <f t="shared" si="55"/>
        <v xml:space="preserve"> </v>
      </c>
      <c r="W55" s="118" t="str">
        <f t="shared" si="55"/>
        <v xml:space="preserve"> </v>
      </c>
      <c r="X55" s="118" t="str">
        <f t="shared" si="55"/>
        <v xml:space="preserve"> </v>
      </c>
      <c r="Y55" s="118" t="str">
        <f t="shared" si="55"/>
        <v xml:space="preserve"> </v>
      </c>
      <c r="Z55" s="118" t="str">
        <f t="shared" si="55"/>
        <v xml:space="preserve"> </v>
      </c>
      <c r="AA55" s="104"/>
      <c r="AB55" s="115"/>
      <c r="AC55" s="27"/>
    </row>
    <row r="56" spans="1:29" ht="13.5" customHeight="1">
      <c r="A56" s="34"/>
      <c r="B56" s="93"/>
      <c r="C56" s="464" t="s">
        <v>95</v>
      </c>
      <c r="D56" s="432" t="s">
        <v>96</v>
      </c>
      <c r="E56" s="437">
        <v>2022</v>
      </c>
      <c r="F56" s="434" t="s">
        <v>2</v>
      </c>
      <c r="G56" s="434" t="s">
        <v>68</v>
      </c>
      <c r="H56" s="434" t="s">
        <v>68</v>
      </c>
      <c r="I56" s="114"/>
      <c r="J56" s="114">
        <f t="shared" ref="J56:O57" si="56">I56</f>
        <v>0</v>
      </c>
      <c r="K56" s="114">
        <f t="shared" si="56"/>
        <v>0</v>
      </c>
      <c r="L56" s="114">
        <f t="shared" si="56"/>
        <v>0</v>
      </c>
      <c r="M56" s="114">
        <f t="shared" si="56"/>
        <v>0</v>
      </c>
      <c r="N56" s="114">
        <f t="shared" si="56"/>
        <v>0</v>
      </c>
      <c r="O56" s="114">
        <f t="shared" si="56"/>
        <v>0</v>
      </c>
      <c r="P56" s="125"/>
      <c r="Q56" s="125"/>
      <c r="R56" s="125"/>
      <c r="S56" s="125"/>
      <c r="T56" s="125"/>
      <c r="U56" s="125"/>
      <c r="V56" s="125"/>
      <c r="W56" s="125"/>
      <c r="X56" s="125"/>
      <c r="Y56" s="125"/>
      <c r="Z56" s="125"/>
      <c r="AA56" s="104"/>
      <c r="AB56" s="115"/>
      <c r="AC56" s="27"/>
    </row>
    <row r="57" spans="1:29" ht="28.5" customHeight="1">
      <c r="A57" s="34"/>
      <c r="B57" s="93"/>
      <c r="C57" s="465"/>
      <c r="D57" s="433"/>
      <c r="E57" s="435"/>
      <c r="F57" s="435"/>
      <c r="G57" s="435"/>
      <c r="H57" s="435"/>
      <c r="I57" s="118" t="s">
        <v>44</v>
      </c>
      <c r="J57" s="118" t="str">
        <f t="shared" si="56"/>
        <v xml:space="preserve"> </v>
      </c>
      <c r="K57" s="118" t="str">
        <f t="shared" si="56"/>
        <v xml:space="preserve"> </v>
      </c>
      <c r="L57" s="118" t="str">
        <f t="shared" si="56"/>
        <v xml:space="preserve"> </v>
      </c>
      <c r="M57" s="118" t="str">
        <f t="shared" si="56"/>
        <v xml:space="preserve"> </v>
      </c>
      <c r="N57" s="118" t="str">
        <f t="shared" si="56"/>
        <v xml:space="preserve"> </v>
      </c>
      <c r="O57" s="118" t="str">
        <f t="shared" si="56"/>
        <v xml:space="preserve"> </v>
      </c>
      <c r="P57" s="126"/>
      <c r="Q57" s="126"/>
      <c r="R57" s="126"/>
      <c r="S57" s="126"/>
      <c r="T57" s="126"/>
      <c r="U57" s="126"/>
      <c r="V57" s="126"/>
      <c r="W57" s="126"/>
      <c r="X57" s="126"/>
      <c r="Y57" s="126"/>
      <c r="Z57" s="126"/>
      <c r="AA57" s="104"/>
      <c r="AB57" s="105"/>
      <c r="AC57" s="27"/>
    </row>
    <row r="58" spans="1:29" ht="13.65" customHeight="1">
      <c r="A58" s="34"/>
      <c r="B58" s="127"/>
      <c r="C58" s="128" t="s">
        <v>95</v>
      </c>
      <c r="D58" s="128" t="s">
        <v>97</v>
      </c>
      <c r="E58" s="129">
        <v>2023</v>
      </c>
      <c r="F58" s="128" t="s">
        <v>2</v>
      </c>
      <c r="G58" s="128"/>
      <c r="H58" s="128" t="s">
        <v>98</v>
      </c>
      <c r="I58" s="130"/>
      <c r="J58" s="130"/>
      <c r="K58" s="130"/>
      <c r="L58" s="130"/>
      <c r="M58" s="130"/>
      <c r="N58" s="130"/>
      <c r="O58" s="130"/>
      <c r="P58" s="131"/>
      <c r="Q58" s="131"/>
      <c r="R58" s="131"/>
      <c r="S58" s="131"/>
      <c r="T58" s="131"/>
      <c r="U58" s="131"/>
      <c r="V58" s="131"/>
      <c r="W58" s="131"/>
      <c r="X58" s="131"/>
      <c r="Y58" s="131"/>
      <c r="Z58" s="131"/>
      <c r="AA58" s="26"/>
      <c r="AB58" s="26"/>
      <c r="AC58" s="27"/>
    </row>
    <row r="59" spans="1:29" ht="13.65" customHeight="1">
      <c r="A59" s="34"/>
      <c r="B59" s="127"/>
      <c r="C59" s="92"/>
      <c r="D59" s="132" t="s">
        <v>99</v>
      </c>
      <c r="E59" s="92"/>
      <c r="F59" s="92"/>
      <c r="G59" s="132" t="s">
        <v>100</v>
      </c>
      <c r="H59" s="92"/>
      <c r="I59" s="92"/>
      <c r="J59" s="92"/>
      <c r="K59" s="92"/>
      <c r="L59" s="92"/>
      <c r="M59" s="92"/>
      <c r="N59" s="92"/>
      <c r="O59" s="92"/>
      <c r="P59" s="133"/>
      <c r="Q59" s="133"/>
      <c r="R59" s="133"/>
      <c r="S59" s="133"/>
      <c r="T59" s="133"/>
      <c r="U59" s="133"/>
      <c r="V59" s="133"/>
      <c r="W59" s="133"/>
      <c r="X59" s="133"/>
      <c r="Y59" s="133"/>
      <c r="Z59" s="133"/>
      <c r="AA59" s="26"/>
      <c r="AB59" s="26"/>
      <c r="AC59" s="27"/>
    </row>
    <row r="60" spans="1:29" ht="18" customHeight="1">
      <c r="A60" s="34"/>
      <c r="B60" s="19"/>
      <c r="C60" s="134"/>
      <c r="D60" s="135"/>
      <c r="E60" s="136"/>
      <c r="F60" s="136"/>
      <c r="G60" s="135"/>
      <c r="H60" s="137"/>
      <c r="I60" s="138"/>
      <c r="J60" s="138"/>
      <c r="K60" s="138"/>
      <c r="L60" s="139"/>
      <c r="M60" s="139"/>
      <c r="N60" s="139"/>
      <c r="O60" s="139"/>
      <c r="P60" s="99"/>
      <c r="Q60" s="99"/>
      <c r="R60" s="99"/>
      <c r="S60" s="99"/>
      <c r="T60" s="99"/>
      <c r="U60" s="99"/>
      <c r="V60" s="99"/>
      <c r="W60" s="99"/>
      <c r="X60" s="99"/>
      <c r="Y60" s="99"/>
      <c r="Z60" s="99"/>
      <c r="AA60" s="26"/>
      <c r="AB60" s="26"/>
      <c r="AC60" s="27"/>
    </row>
    <row r="61" spans="1:29" ht="38.1" customHeight="1">
      <c r="A61" s="34"/>
      <c r="B61" s="93"/>
      <c r="C61" s="94"/>
      <c r="D61" s="95" t="s">
        <v>101</v>
      </c>
      <c r="E61" s="96"/>
      <c r="F61" s="96"/>
      <c r="G61" s="96"/>
      <c r="H61" s="96"/>
      <c r="I61" s="96"/>
      <c r="J61" s="96"/>
      <c r="K61" s="140"/>
      <c r="L61" s="141"/>
      <c r="M61" s="96"/>
      <c r="N61" s="96"/>
      <c r="O61" s="96"/>
      <c r="P61" s="102" t="str">
        <f t="shared" ref="P61:Z61" si="57">P25</f>
        <v/>
      </c>
      <c r="Q61" s="102" t="str">
        <f t="shared" si="57"/>
        <v/>
      </c>
      <c r="R61" s="102" t="str">
        <f t="shared" si="57"/>
        <v/>
      </c>
      <c r="S61" s="102" t="str">
        <f t="shared" si="57"/>
        <v/>
      </c>
      <c r="T61" s="102" t="str">
        <f t="shared" si="57"/>
        <v/>
      </c>
      <c r="U61" s="102" t="str">
        <f t="shared" si="57"/>
        <v/>
      </c>
      <c r="V61" s="102" t="str">
        <f t="shared" si="57"/>
        <v/>
      </c>
      <c r="W61" s="102" t="str">
        <f t="shared" si="57"/>
        <v/>
      </c>
      <c r="X61" s="102" t="str">
        <f t="shared" si="57"/>
        <v/>
      </c>
      <c r="Y61" s="102" t="str">
        <f t="shared" si="57"/>
        <v/>
      </c>
      <c r="Z61" s="102" t="str">
        <f t="shared" si="57"/>
        <v/>
      </c>
      <c r="AA61" s="26"/>
      <c r="AB61" s="26"/>
      <c r="AC61" s="27"/>
    </row>
    <row r="62" spans="1:29" ht="14.25" customHeight="1">
      <c r="A62" s="34"/>
      <c r="B62" s="93"/>
      <c r="C62" s="97"/>
      <c r="D62" s="98" t="s">
        <v>102</v>
      </c>
      <c r="E62" s="142"/>
      <c r="F62" s="142"/>
      <c r="G62" s="142"/>
      <c r="H62" s="142"/>
      <c r="I62" s="142"/>
      <c r="J62" s="142"/>
      <c r="K62" s="143"/>
      <c r="L62" s="144"/>
      <c r="M62" s="99"/>
      <c r="N62" s="99"/>
      <c r="O62" s="145"/>
      <c r="P62" s="103">
        <f>O64+2</f>
        <v>2030</v>
      </c>
      <c r="Q62" s="103">
        <f t="shared" ref="Q62:Z62" si="58">P62+2</f>
        <v>2032</v>
      </c>
      <c r="R62" s="103">
        <f t="shared" si="58"/>
        <v>2034</v>
      </c>
      <c r="S62" s="103">
        <f t="shared" si="58"/>
        <v>2036</v>
      </c>
      <c r="T62" s="103">
        <f t="shared" si="58"/>
        <v>2038</v>
      </c>
      <c r="U62" s="103">
        <f t="shared" si="58"/>
        <v>2040</v>
      </c>
      <c r="V62" s="103">
        <f t="shared" si="58"/>
        <v>2042</v>
      </c>
      <c r="W62" s="103">
        <f t="shared" si="58"/>
        <v>2044</v>
      </c>
      <c r="X62" s="103">
        <f t="shared" si="58"/>
        <v>2046</v>
      </c>
      <c r="Y62" s="103">
        <f t="shared" si="58"/>
        <v>2048</v>
      </c>
      <c r="Z62" s="103">
        <f t="shared" si="58"/>
        <v>2050</v>
      </c>
      <c r="AA62" s="104"/>
      <c r="AB62" s="105"/>
      <c r="AC62" s="27"/>
    </row>
    <row r="63" spans="1:29" ht="24.75" customHeight="1">
      <c r="A63" s="34"/>
      <c r="B63" s="93"/>
      <c r="C63" s="460" t="s">
        <v>33</v>
      </c>
      <c r="D63" s="460" t="s">
        <v>34</v>
      </c>
      <c r="E63" s="460" t="s">
        <v>35</v>
      </c>
      <c r="F63" s="460" t="str">
        <f>F$25</f>
        <v>Status der 
Umsetzung</v>
      </c>
      <c r="G63" s="460" t="s">
        <v>37</v>
      </c>
      <c r="H63" s="460" t="s">
        <v>38</v>
      </c>
      <c r="I63" s="100" t="str">
        <f t="shared" ref="I63:O63" si="59">I25</f>
        <v/>
      </c>
      <c r="J63" s="100" t="str">
        <f t="shared" si="59"/>
        <v/>
      </c>
      <c r="K63" s="101" t="str">
        <f t="shared" si="59"/>
        <v/>
      </c>
      <c r="L63" s="102" t="str">
        <f t="shared" si="59"/>
        <v/>
      </c>
      <c r="M63" s="102" t="str">
        <f t="shared" si="59"/>
        <v/>
      </c>
      <c r="N63" s="102" t="str">
        <f t="shared" si="59"/>
        <v>Ziele CO2 &amp; Kompetenzen</v>
      </c>
      <c r="O63" s="146" t="str">
        <f t="shared" si="59"/>
        <v/>
      </c>
      <c r="P63" s="110">
        <f t="shared" ref="P63:Z63" si="60">SUM(P64:P93)</f>
        <v>27900</v>
      </c>
      <c r="Q63" s="110">
        <f t="shared" si="60"/>
        <v>27900</v>
      </c>
      <c r="R63" s="110">
        <f t="shared" si="60"/>
        <v>27900</v>
      </c>
      <c r="S63" s="110">
        <f t="shared" si="60"/>
        <v>27900</v>
      </c>
      <c r="T63" s="110">
        <f t="shared" si="60"/>
        <v>27900</v>
      </c>
      <c r="U63" s="110">
        <f t="shared" si="60"/>
        <v>27900</v>
      </c>
      <c r="V63" s="110">
        <f t="shared" si="60"/>
        <v>27900</v>
      </c>
      <c r="W63" s="110">
        <f t="shared" si="60"/>
        <v>27900</v>
      </c>
      <c r="X63" s="110">
        <f t="shared" si="60"/>
        <v>27900</v>
      </c>
      <c r="Y63" s="110">
        <f t="shared" si="60"/>
        <v>27900</v>
      </c>
      <c r="Z63" s="110">
        <f t="shared" si="60"/>
        <v>27900</v>
      </c>
      <c r="AA63" s="104"/>
      <c r="AB63" s="105"/>
      <c r="AC63" s="27"/>
    </row>
    <row r="64" spans="1:29" ht="29.25" customHeight="1">
      <c r="A64" s="34"/>
      <c r="B64" s="93"/>
      <c r="C64" s="461"/>
      <c r="D64" s="461"/>
      <c r="E64" s="461"/>
      <c r="F64" s="461"/>
      <c r="G64" s="461"/>
      <c r="H64" s="461"/>
      <c r="I64" s="103">
        <f>$I$9</f>
        <v>2017</v>
      </c>
      <c r="J64" s="103">
        <f>J$9</f>
        <v>2020</v>
      </c>
      <c r="K64" s="103">
        <f>K$9</f>
        <v>2020</v>
      </c>
      <c r="L64" s="103">
        <f>L$9</f>
        <v>2022</v>
      </c>
      <c r="M64" s="103">
        <f>L64+2</f>
        <v>2024</v>
      </c>
      <c r="N64" s="103">
        <f>M64+2</f>
        <v>2026</v>
      </c>
      <c r="O64" s="103">
        <f>N64+2</f>
        <v>2028</v>
      </c>
      <c r="P64" s="114">
        <f t="shared" ref="P64:P93" si="61">O66</f>
        <v>3700</v>
      </c>
      <c r="Q64" s="114">
        <f t="shared" ref="Q64:Z64" si="62">P64</f>
        <v>3700</v>
      </c>
      <c r="R64" s="114">
        <f t="shared" si="62"/>
        <v>3700</v>
      </c>
      <c r="S64" s="114">
        <f t="shared" si="62"/>
        <v>3700</v>
      </c>
      <c r="T64" s="114">
        <f t="shared" si="62"/>
        <v>3700</v>
      </c>
      <c r="U64" s="114">
        <f t="shared" si="62"/>
        <v>3700</v>
      </c>
      <c r="V64" s="114">
        <f t="shared" si="62"/>
        <v>3700</v>
      </c>
      <c r="W64" s="114">
        <f t="shared" si="62"/>
        <v>3700</v>
      </c>
      <c r="X64" s="114">
        <f t="shared" si="62"/>
        <v>3700</v>
      </c>
      <c r="Y64" s="114">
        <f t="shared" si="62"/>
        <v>3700</v>
      </c>
      <c r="Z64" s="114">
        <f t="shared" si="62"/>
        <v>3700</v>
      </c>
      <c r="AA64" s="104"/>
      <c r="AB64" s="105"/>
      <c r="AC64" s="27"/>
    </row>
    <row r="65" spans="1:29" ht="53.25" customHeight="1">
      <c r="A65" s="34"/>
      <c r="B65" s="93"/>
      <c r="C65" s="147" t="s">
        <v>39</v>
      </c>
      <c r="D65" s="148"/>
      <c r="E65" s="148"/>
      <c r="F65" s="148"/>
      <c r="G65" s="148"/>
      <c r="H65" s="149"/>
      <c r="I65" s="110">
        <f t="shared" ref="I65:O65" si="63">SUM(I66:I95)</f>
        <v>0</v>
      </c>
      <c r="J65" s="110">
        <f t="shared" si="63"/>
        <v>0</v>
      </c>
      <c r="K65" s="110">
        <f t="shared" si="63"/>
        <v>1850</v>
      </c>
      <c r="L65" s="110">
        <f t="shared" si="63"/>
        <v>14900</v>
      </c>
      <c r="M65" s="110">
        <f t="shared" si="63"/>
        <v>27900</v>
      </c>
      <c r="N65" s="110">
        <f t="shared" si="63"/>
        <v>27900</v>
      </c>
      <c r="O65" s="110">
        <f t="shared" si="63"/>
        <v>27900</v>
      </c>
      <c r="P65" s="118" t="str">
        <f t="shared" si="61"/>
        <v xml:space="preserve"> </v>
      </c>
      <c r="Q65" s="118" t="str">
        <f t="shared" ref="Q65:Z65" si="64">P65</f>
        <v xml:space="preserve"> </v>
      </c>
      <c r="R65" s="118" t="str">
        <f t="shared" si="64"/>
        <v xml:space="preserve"> </v>
      </c>
      <c r="S65" s="118" t="str">
        <f t="shared" si="64"/>
        <v xml:space="preserve"> </v>
      </c>
      <c r="T65" s="118" t="str">
        <f t="shared" si="64"/>
        <v xml:space="preserve"> </v>
      </c>
      <c r="U65" s="118" t="str">
        <f t="shared" si="64"/>
        <v xml:space="preserve"> </v>
      </c>
      <c r="V65" s="118" t="str">
        <f t="shared" si="64"/>
        <v xml:space="preserve"> </v>
      </c>
      <c r="W65" s="118" t="str">
        <f t="shared" si="64"/>
        <v xml:space="preserve"> </v>
      </c>
      <c r="X65" s="118" t="str">
        <f t="shared" si="64"/>
        <v xml:space="preserve"> </v>
      </c>
      <c r="Y65" s="118" t="str">
        <f t="shared" si="64"/>
        <v xml:space="preserve"> </v>
      </c>
      <c r="Z65" s="118" t="str">
        <f t="shared" si="64"/>
        <v xml:space="preserve"> </v>
      </c>
      <c r="AA65" s="104"/>
      <c r="AB65" s="115"/>
      <c r="AC65" s="27"/>
    </row>
    <row r="66" spans="1:29" ht="29.25" customHeight="1">
      <c r="A66" s="34"/>
      <c r="B66" s="93"/>
      <c r="C66" s="464" t="s">
        <v>103</v>
      </c>
      <c r="D66" s="430" t="s">
        <v>104</v>
      </c>
      <c r="E66" s="437">
        <v>2020</v>
      </c>
      <c r="F66" s="434" t="s">
        <v>2</v>
      </c>
      <c r="G66" s="434" t="s">
        <v>372</v>
      </c>
      <c r="H66" s="434" t="s">
        <v>63</v>
      </c>
      <c r="I66" s="114"/>
      <c r="J66" s="114">
        <f t="shared" ref="J66:J95" si="65">I66</f>
        <v>0</v>
      </c>
      <c r="K66" s="114">
        <f>L66/2</f>
        <v>1850</v>
      </c>
      <c r="L66" s="114">
        <v>3700</v>
      </c>
      <c r="M66" s="114">
        <f t="shared" ref="M66:O73" si="66">L66</f>
        <v>3700</v>
      </c>
      <c r="N66" s="114">
        <f t="shared" si="66"/>
        <v>3700</v>
      </c>
      <c r="O66" s="114">
        <f t="shared" si="66"/>
        <v>3700</v>
      </c>
      <c r="P66" s="114">
        <f t="shared" si="61"/>
        <v>5600</v>
      </c>
      <c r="Q66" s="114">
        <f t="shared" ref="Q66:Z66" si="67">P66</f>
        <v>5600</v>
      </c>
      <c r="R66" s="114">
        <f t="shared" si="67"/>
        <v>5600</v>
      </c>
      <c r="S66" s="114">
        <f t="shared" si="67"/>
        <v>5600</v>
      </c>
      <c r="T66" s="114">
        <f t="shared" si="67"/>
        <v>5600</v>
      </c>
      <c r="U66" s="114">
        <f t="shared" si="67"/>
        <v>5600</v>
      </c>
      <c r="V66" s="114">
        <f t="shared" si="67"/>
        <v>5600</v>
      </c>
      <c r="W66" s="114">
        <f t="shared" si="67"/>
        <v>5600</v>
      </c>
      <c r="X66" s="114">
        <f t="shared" si="67"/>
        <v>5600</v>
      </c>
      <c r="Y66" s="114">
        <f t="shared" si="67"/>
        <v>5600</v>
      </c>
      <c r="Z66" s="114">
        <f t="shared" si="67"/>
        <v>5600</v>
      </c>
      <c r="AA66" s="104"/>
      <c r="AB66" s="115"/>
      <c r="AC66" s="27"/>
    </row>
    <row r="67" spans="1:29" ht="29.25" customHeight="1">
      <c r="A67" s="34"/>
      <c r="B67" s="93"/>
      <c r="C67" s="465"/>
      <c r="D67" s="431"/>
      <c r="E67" s="435"/>
      <c r="F67" s="436"/>
      <c r="G67" s="435"/>
      <c r="H67" s="435"/>
      <c r="I67" s="118" t="s">
        <v>44</v>
      </c>
      <c r="J67" s="118" t="str">
        <f t="shared" si="65"/>
        <v xml:space="preserve"> </v>
      </c>
      <c r="K67" s="118" t="str">
        <f>J67</f>
        <v xml:space="preserve"> </v>
      </c>
      <c r="L67" s="118" t="str">
        <f>K67</f>
        <v xml:space="preserve"> </v>
      </c>
      <c r="M67" s="118" t="str">
        <f t="shared" si="66"/>
        <v xml:space="preserve"> </v>
      </c>
      <c r="N67" s="118" t="str">
        <f t="shared" si="66"/>
        <v xml:space="preserve"> </v>
      </c>
      <c r="O67" s="118" t="str">
        <f t="shared" si="66"/>
        <v xml:space="preserve"> </v>
      </c>
      <c r="P67" s="118" t="str">
        <f t="shared" si="61"/>
        <v xml:space="preserve"> </v>
      </c>
      <c r="Q67" s="118" t="str">
        <f t="shared" ref="Q67:Z67" si="68">P67</f>
        <v xml:space="preserve"> </v>
      </c>
      <c r="R67" s="118" t="str">
        <f t="shared" si="68"/>
        <v xml:space="preserve"> </v>
      </c>
      <c r="S67" s="118" t="str">
        <f t="shared" si="68"/>
        <v xml:space="preserve"> </v>
      </c>
      <c r="T67" s="118" t="str">
        <f t="shared" si="68"/>
        <v xml:space="preserve"> </v>
      </c>
      <c r="U67" s="118" t="str">
        <f t="shared" si="68"/>
        <v xml:space="preserve"> </v>
      </c>
      <c r="V67" s="118" t="str">
        <f t="shared" si="68"/>
        <v xml:space="preserve"> </v>
      </c>
      <c r="W67" s="118" t="str">
        <f t="shared" si="68"/>
        <v xml:space="preserve"> </v>
      </c>
      <c r="X67" s="118" t="str">
        <f t="shared" si="68"/>
        <v xml:space="preserve"> </v>
      </c>
      <c r="Y67" s="118" t="str">
        <f t="shared" si="68"/>
        <v xml:space="preserve"> </v>
      </c>
      <c r="Z67" s="118" t="str">
        <f t="shared" si="68"/>
        <v xml:space="preserve"> </v>
      </c>
      <c r="AA67" s="104"/>
      <c r="AB67" s="115"/>
      <c r="AC67" s="27"/>
    </row>
    <row r="68" spans="1:29" ht="29.25" customHeight="1">
      <c r="A68" s="34"/>
      <c r="B68" s="93"/>
      <c r="C68" s="464" t="s">
        <v>105</v>
      </c>
      <c r="D68" s="430" t="s">
        <v>373</v>
      </c>
      <c r="E68" s="437">
        <v>2021</v>
      </c>
      <c r="F68" s="434" t="s">
        <v>1</v>
      </c>
      <c r="G68" s="434" t="s">
        <v>68</v>
      </c>
      <c r="H68" s="434" t="s">
        <v>107</v>
      </c>
      <c r="I68" s="114"/>
      <c r="J68" s="114">
        <f t="shared" si="65"/>
        <v>0</v>
      </c>
      <c r="K68" s="114">
        <f t="shared" ref="K68:K95" si="69">J68</f>
        <v>0</v>
      </c>
      <c r="L68" s="114">
        <v>5600</v>
      </c>
      <c r="M68" s="114">
        <f t="shared" si="66"/>
        <v>5600</v>
      </c>
      <c r="N68" s="114">
        <f t="shared" si="66"/>
        <v>5600</v>
      </c>
      <c r="O68" s="114">
        <f t="shared" si="66"/>
        <v>5600</v>
      </c>
      <c r="P68" s="114">
        <f t="shared" si="61"/>
        <v>5600</v>
      </c>
      <c r="Q68" s="114">
        <f t="shared" ref="Q68:Z68" si="70">P68</f>
        <v>5600</v>
      </c>
      <c r="R68" s="114">
        <f t="shared" si="70"/>
        <v>5600</v>
      </c>
      <c r="S68" s="114">
        <f t="shared" si="70"/>
        <v>5600</v>
      </c>
      <c r="T68" s="114">
        <f t="shared" si="70"/>
        <v>5600</v>
      </c>
      <c r="U68" s="114">
        <f t="shared" si="70"/>
        <v>5600</v>
      </c>
      <c r="V68" s="114">
        <f t="shared" si="70"/>
        <v>5600</v>
      </c>
      <c r="W68" s="114">
        <f t="shared" si="70"/>
        <v>5600</v>
      </c>
      <c r="X68" s="114">
        <f t="shared" si="70"/>
        <v>5600</v>
      </c>
      <c r="Y68" s="114">
        <f t="shared" si="70"/>
        <v>5600</v>
      </c>
      <c r="Z68" s="114">
        <f t="shared" si="70"/>
        <v>5600</v>
      </c>
      <c r="AA68" s="104"/>
      <c r="AB68" s="115"/>
      <c r="AC68" s="27"/>
    </row>
    <row r="69" spans="1:29" ht="29.25" customHeight="1">
      <c r="A69" s="34"/>
      <c r="B69" s="93"/>
      <c r="C69" s="465"/>
      <c r="D69" s="431"/>
      <c r="E69" s="435"/>
      <c r="F69" s="436"/>
      <c r="G69" s="435"/>
      <c r="H69" s="435"/>
      <c r="I69" s="118" t="s">
        <v>44</v>
      </c>
      <c r="J69" s="118" t="str">
        <f t="shared" si="65"/>
        <v xml:space="preserve"> </v>
      </c>
      <c r="K69" s="118" t="str">
        <f t="shared" si="69"/>
        <v xml:space="preserve"> </v>
      </c>
      <c r="L69" s="118" t="str">
        <f>K69</f>
        <v xml:space="preserve"> </v>
      </c>
      <c r="M69" s="118" t="str">
        <f t="shared" si="66"/>
        <v xml:space="preserve"> </v>
      </c>
      <c r="N69" s="118" t="str">
        <f t="shared" si="66"/>
        <v xml:space="preserve"> </v>
      </c>
      <c r="O69" s="118" t="str">
        <f t="shared" si="66"/>
        <v xml:space="preserve"> </v>
      </c>
      <c r="P69" s="118" t="str">
        <f t="shared" si="61"/>
        <v xml:space="preserve"> </v>
      </c>
      <c r="Q69" s="118" t="str">
        <f t="shared" ref="Q69:Z69" si="71">P69</f>
        <v xml:space="preserve"> </v>
      </c>
      <c r="R69" s="118" t="str">
        <f t="shared" si="71"/>
        <v xml:space="preserve"> </v>
      </c>
      <c r="S69" s="118" t="str">
        <f t="shared" si="71"/>
        <v xml:space="preserve"> </v>
      </c>
      <c r="T69" s="118" t="str">
        <f t="shared" si="71"/>
        <v xml:space="preserve"> </v>
      </c>
      <c r="U69" s="118" t="str">
        <f t="shared" si="71"/>
        <v xml:space="preserve"> </v>
      </c>
      <c r="V69" s="118" t="str">
        <f t="shared" si="71"/>
        <v xml:space="preserve"> </v>
      </c>
      <c r="W69" s="118" t="str">
        <f t="shared" si="71"/>
        <v xml:space="preserve"> </v>
      </c>
      <c r="X69" s="118" t="str">
        <f t="shared" si="71"/>
        <v xml:space="preserve"> </v>
      </c>
      <c r="Y69" s="118" t="str">
        <f t="shared" si="71"/>
        <v xml:space="preserve"> </v>
      </c>
      <c r="Z69" s="118" t="str">
        <f t="shared" si="71"/>
        <v xml:space="preserve"> </v>
      </c>
      <c r="AA69" s="104"/>
      <c r="AB69" s="115"/>
      <c r="AC69" s="27"/>
    </row>
    <row r="70" spans="1:29" ht="29.25" customHeight="1">
      <c r="A70" s="34"/>
      <c r="B70" s="93"/>
      <c r="C70" s="464" t="s">
        <v>108</v>
      </c>
      <c r="D70" s="466" t="s">
        <v>109</v>
      </c>
      <c r="E70" s="437">
        <v>2025</v>
      </c>
      <c r="F70" s="468" t="s">
        <v>3</v>
      </c>
      <c r="G70" s="434" t="s">
        <v>63</v>
      </c>
      <c r="H70" s="434" t="s">
        <v>110</v>
      </c>
      <c r="I70" s="114"/>
      <c r="J70" s="114">
        <f t="shared" si="65"/>
        <v>0</v>
      </c>
      <c r="K70" s="114">
        <f t="shared" si="69"/>
        <v>0</v>
      </c>
      <c r="L70" s="114">
        <v>5600</v>
      </c>
      <c r="M70" s="114">
        <f t="shared" si="66"/>
        <v>5600</v>
      </c>
      <c r="N70" s="114">
        <f t="shared" si="66"/>
        <v>5600</v>
      </c>
      <c r="O70" s="114">
        <f t="shared" si="66"/>
        <v>5600</v>
      </c>
      <c r="P70" s="114">
        <f t="shared" si="61"/>
        <v>0</v>
      </c>
      <c r="Q70" s="114">
        <f t="shared" ref="Q70:Z70" si="72">P70</f>
        <v>0</v>
      </c>
      <c r="R70" s="114">
        <f t="shared" si="72"/>
        <v>0</v>
      </c>
      <c r="S70" s="114">
        <f t="shared" si="72"/>
        <v>0</v>
      </c>
      <c r="T70" s="114">
        <f t="shared" si="72"/>
        <v>0</v>
      </c>
      <c r="U70" s="114">
        <f t="shared" si="72"/>
        <v>0</v>
      </c>
      <c r="V70" s="114">
        <f t="shared" si="72"/>
        <v>0</v>
      </c>
      <c r="W70" s="114">
        <f t="shared" si="72"/>
        <v>0</v>
      </c>
      <c r="X70" s="114">
        <f t="shared" si="72"/>
        <v>0</v>
      </c>
      <c r="Y70" s="114">
        <f t="shared" si="72"/>
        <v>0</v>
      </c>
      <c r="Z70" s="114">
        <f t="shared" si="72"/>
        <v>0</v>
      </c>
      <c r="AA70" s="104"/>
      <c r="AB70" s="115"/>
      <c r="AC70" s="27"/>
    </row>
    <row r="71" spans="1:29" ht="29.25" customHeight="1">
      <c r="A71" s="34"/>
      <c r="B71" s="93"/>
      <c r="C71" s="465"/>
      <c r="D71" s="467"/>
      <c r="E71" s="435"/>
      <c r="F71" s="435"/>
      <c r="G71" s="435"/>
      <c r="H71" s="435"/>
      <c r="I71" s="118" t="s">
        <v>44</v>
      </c>
      <c r="J71" s="118" t="str">
        <f t="shared" si="65"/>
        <v xml:space="preserve"> </v>
      </c>
      <c r="K71" s="118" t="str">
        <f t="shared" si="69"/>
        <v xml:space="preserve"> </v>
      </c>
      <c r="L71" s="118" t="str">
        <f t="shared" ref="L71:L95" si="73">K71</f>
        <v xml:space="preserve"> </v>
      </c>
      <c r="M71" s="118" t="str">
        <f t="shared" si="66"/>
        <v xml:space="preserve"> </v>
      </c>
      <c r="N71" s="118" t="str">
        <f t="shared" si="66"/>
        <v xml:space="preserve"> </v>
      </c>
      <c r="O71" s="118" t="str">
        <f t="shared" si="66"/>
        <v xml:space="preserve"> </v>
      </c>
      <c r="P71" s="118" t="str">
        <f t="shared" si="61"/>
        <v xml:space="preserve"> </v>
      </c>
      <c r="Q71" s="118" t="str">
        <f t="shared" ref="Q71:Z71" si="74">P71</f>
        <v xml:space="preserve"> </v>
      </c>
      <c r="R71" s="118" t="str">
        <f t="shared" si="74"/>
        <v xml:space="preserve"> </v>
      </c>
      <c r="S71" s="118" t="str">
        <f t="shared" si="74"/>
        <v xml:space="preserve"> </v>
      </c>
      <c r="T71" s="118" t="str">
        <f t="shared" si="74"/>
        <v xml:space="preserve"> </v>
      </c>
      <c r="U71" s="118" t="str">
        <f t="shared" si="74"/>
        <v xml:space="preserve"> </v>
      </c>
      <c r="V71" s="118" t="str">
        <f t="shared" si="74"/>
        <v xml:space="preserve"> </v>
      </c>
      <c r="W71" s="118" t="str">
        <f t="shared" si="74"/>
        <v xml:space="preserve"> </v>
      </c>
      <c r="X71" s="118" t="str">
        <f t="shared" si="74"/>
        <v xml:space="preserve"> </v>
      </c>
      <c r="Y71" s="118" t="str">
        <f t="shared" si="74"/>
        <v xml:space="preserve"> </v>
      </c>
      <c r="Z71" s="118" t="str">
        <f t="shared" si="74"/>
        <v xml:space="preserve"> </v>
      </c>
      <c r="AA71" s="104"/>
      <c r="AB71" s="115"/>
      <c r="AC71" s="27"/>
    </row>
    <row r="72" spans="1:29" ht="29.25" customHeight="1">
      <c r="A72" s="34"/>
      <c r="B72" s="93"/>
      <c r="C72" s="464" t="s">
        <v>111</v>
      </c>
      <c r="D72" s="432" t="s">
        <v>112</v>
      </c>
      <c r="E72" s="437">
        <v>2020</v>
      </c>
      <c r="F72" s="434" t="s">
        <v>2</v>
      </c>
      <c r="G72" s="434" t="s">
        <v>372</v>
      </c>
      <c r="H72" s="434" t="s">
        <v>377</v>
      </c>
      <c r="I72" s="114"/>
      <c r="J72" s="114">
        <f t="shared" si="65"/>
        <v>0</v>
      </c>
      <c r="K72" s="114">
        <f t="shared" si="69"/>
        <v>0</v>
      </c>
      <c r="L72" s="114">
        <f t="shared" si="73"/>
        <v>0</v>
      </c>
      <c r="M72" s="114">
        <f t="shared" si="66"/>
        <v>0</v>
      </c>
      <c r="N72" s="114">
        <f t="shared" si="66"/>
        <v>0</v>
      </c>
      <c r="O72" s="114">
        <f t="shared" si="66"/>
        <v>0</v>
      </c>
      <c r="P72" s="114">
        <f t="shared" si="61"/>
        <v>13000</v>
      </c>
      <c r="Q72" s="114">
        <f t="shared" ref="Q72:Z72" si="75">P72</f>
        <v>13000</v>
      </c>
      <c r="R72" s="114">
        <f t="shared" si="75"/>
        <v>13000</v>
      </c>
      <c r="S72" s="114">
        <f t="shared" si="75"/>
        <v>13000</v>
      </c>
      <c r="T72" s="114">
        <f t="shared" si="75"/>
        <v>13000</v>
      </c>
      <c r="U72" s="114">
        <f t="shared" si="75"/>
        <v>13000</v>
      </c>
      <c r="V72" s="114">
        <f t="shared" si="75"/>
        <v>13000</v>
      </c>
      <c r="W72" s="114">
        <f t="shared" si="75"/>
        <v>13000</v>
      </c>
      <c r="X72" s="114">
        <f t="shared" si="75"/>
        <v>13000</v>
      </c>
      <c r="Y72" s="114">
        <f t="shared" si="75"/>
        <v>13000</v>
      </c>
      <c r="Z72" s="114">
        <f t="shared" si="75"/>
        <v>13000</v>
      </c>
      <c r="AA72" s="104"/>
      <c r="AB72" s="115"/>
      <c r="AC72" s="27"/>
    </row>
    <row r="73" spans="1:29" ht="29.25" customHeight="1">
      <c r="A73" s="34"/>
      <c r="B73" s="93"/>
      <c r="C73" s="465"/>
      <c r="D73" s="433"/>
      <c r="E73" s="435"/>
      <c r="F73" s="435"/>
      <c r="G73" s="435"/>
      <c r="H73" s="435"/>
      <c r="I73" s="118" t="s">
        <v>44</v>
      </c>
      <c r="J73" s="118" t="str">
        <f t="shared" si="65"/>
        <v xml:space="preserve"> </v>
      </c>
      <c r="K73" s="118" t="str">
        <f t="shared" si="69"/>
        <v xml:space="preserve"> </v>
      </c>
      <c r="L73" s="118" t="str">
        <f t="shared" si="73"/>
        <v xml:space="preserve"> </v>
      </c>
      <c r="M73" s="118" t="str">
        <f t="shared" si="66"/>
        <v xml:space="preserve"> </v>
      </c>
      <c r="N73" s="118" t="str">
        <f t="shared" si="66"/>
        <v xml:space="preserve"> </v>
      </c>
      <c r="O73" s="118" t="str">
        <f t="shared" si="66"/>
        <v xml:space="preserve"> </v>
      </c>
      <c r="P73" s="118" t="str">
        <f t="shared" si="61"/>
        <v xml:space="preserve"> </v>
      </c>
      <c r="Q73" s="118" t="str">
        <f t="shared" ref="Q73:Z73" si="76">P73</f>
        <v xml:space="preserve"> </v>
      </c>
      <c r="R73" s="118" t="str">
        <f t="shared" si="76"/>
        <v xml:space="preserve"> </v>
      </c>
      <c r="S73" s="118" t="str">
        <f t="shared" si="76"/>
        <v xml:space="preserve"> </v>
      </c>
      <c r="T73" s="118" t="str">
        <f t="shared" si="76"/>
        <v xml:space="preserve"> </v>
      </c>
      <c r="U73" s="118" t="str">
        <f t="shared" si="76"/>
        <v xml:space="preserve"> </v>
      </c>
      <c r="V73" s="118" t="str">
        <f t="shared" si="76"/>
        <v xml:space="preserve"> </v>
      </c>
      <c r="W73" s="118" t="str">
        <f t="shared" si="76"/>
        <v xml:space="preserve"> </v>
      </c>
      <c r="X73" s="118" t="str">
        <f t="shared" si="76"/>
        <v xml:space="preserve"> </v>
      </c>
      <c r="Y73" s="118" t="str">
        <f t="shared" si="76"/>
        <v xml:space="preserve"> </v>
      </c>
      <c r="Z73" s="118" t="str">
        <f t="shared" si="76"/>
        <v xml:space="preserve"> </v>
      </c>
      <c r="AA73" s="104"/>
      <c r="AB73" s="115"/>
      <c r="AC73" s="27"/>
    </row>
    <row r="74" spans="1:29" ht="29.25" customHeight="1">
      <c r="A74" s="34"/>
      <c r="B74" s="93"/>
      <c r="C74" s="464" t="s">
        <v>114</v>
      </c>
      <c r="D74" s="430" t="s">
        <v>115</v>
      </c>
      <c r="E74" s="437">
        <v>2022</v>
      </c>
      <c r="F74" s="434" t="s">
        <v>2</v>
      </c>
      <c r="G74" s="434" t="s">
        <v>63</v>
      </c>
      <c r="H74" s="434" t="s">
        <v>63</v>
      </c>
      <c r="I74" s="114"/>
      <c r="J74" s="114">
        <f t="shared" si="65"/>
        <v>0</v>
      </c>
      <c r="K74" s="114">
        <f t="shared" si="69"/>
        <v>0</v>
      </c>
      <c r="L74" s="114">
        <f t="shared" si="73"/>
        <v>0</v>
      </c>
      <c r="M74" s="114">
        <v>13000</v>
      </c>
      <c r="N74" s="114">
        <f t="shared" ref="N74:O95" si="77">M74</f>
        <v>13000</v>
      </c>
      <c r="O74" s="114">
        <f t="shared" si="77"/>
        <v>13000</v>
      </c>
      <c r="P74" s="114">
        <f t="shared" si="61"/>
        <v>0</v>
      </c>
      <c r="Q74" s="114">
        <f t="shared" ref="Q74:Z74" si="78">P74</f>
        <v>0</v>
      </c>
      <c r="R74" s="114">
        <f t="shared" si="78"/>
        <v>0</v>
      </c>
      <c r="S74" s="114">
        <f t="shared" si="78"/>
        <v>0</v>
      </c>
      <c r="T74" s="114">
        <f t="shared" si="78"/>
        <v>0</v>
      </c>
      <c r="U74" s="114">
        <f t="shared" si="78"/>
        <v>0</v>
      </c>
      <c r="V74" s="114">
        <f t="shared" si="78"/>
        <v>0</v>
      </c>
      <c r="W74" s="114">
        <f t="shared" si="78"/>
        <v>0</v>
      </c>
      <c r="X74" s="114">
        <f t="shared" si="78"/>
        <v>0</v>
      </c>
      <c r="Y74" s="114">
        <f t="shared" si="78"/>
        <v>0</v>
      </c>
      <c r="Z74" s="114">
        <f t="shared" si="78"/>
        <v>0</v>
      </c>
      <c r="AA74" s="104"/>
      <c r="AB74" s="115"/>
      <c r="AC74" s="27"/>
    </row>
    <row r="75" spans="1:29" ht="29.25" customHeight="1">
      <c r="A75" s="34"/>
      <c r="B75" s="93"/>
      <c r="C75" s="465"/>
      <c r="D75" s="431"/>
      <c r="E75" s="435"/>
      <c r="F75" s="435"/>
      <c r="G75" s="435"/>
      <c r="H75" s="435"/>
      <c r="I75" s="118" t="s">
        <v>44</v>
      </c>
      <c r="J75" s="118" t="str">
        <f t="shared" si="65"/>
        <v xml:space="preserve"> </v>
      </c>
      <c r="K75" s="118" t="str">
        <f t="shared" si="69"/>
        <v xml:space="preserve"> </v>
      </c>
      <c r="L75" s="118" t="str">
        <f t="shared" si="73"/>
        <v xml:space="preserve"> </v>
      </c>
      <c r="M75" s="118" t="str">
        <f t="shared" ref="M75:M95" si="79">L75</f>
        <v xml:space="preserve"> </v>
      </c>
      <c r="N75" s="118" t="str">
        <f t="shared" si="77"/>
        <v xml:space="preserve"> </v>
      </c>
      <c r="O75" s="118" t="str">
        <f t="shared" si="77"/>
        <v xml:space="preserve"> </v>
      </c>
      <c r="P75" s="118" t="str">
        <f t="shared" si="61"/>
        <v xml:space="preserve"> </v>
      </c>
      <c r="Q75" s="118" t="str">
        <f t="shared" ref="Q75:Z75" si="80">P75</f>
        <v xml:space="preserve"> </v>
      </c>
      <c r="R75" s="118" t="str">
        <f t="shared" si="80"/>
        <v xml:space="preserve"> </v>
      </c>
      <c r="S75" s="118" t="str">
        <f t="shared" si="80"/>
        <v xml:space="preserve"> </v>
      </c>
      <c r="T75" s="118" t="str">
        <f t="shared" si="80"/>
        <v xml:space="preserve"> </v>
      </c>
      <c r="U75" s="118" t="str">
        <f t="shared" si="80"/>
        <v xml:space="preserve"> </v>
      </c>
      <c r="V75" s="118" t="str">
        <f t="shared" si="80"/>
        <v xml:space="preserve"> </v>
      </c>
      <c r="W75" s="118" t="str">
        <f t="shared" si="80"/>
        <v xml:space="preserve"> </v>
      </c>
      <c r="X75" s="118" t="str">
        <f t="shared" si="80"/>
        <v xml:space="preserve"> </v>
      </c>
      <c r="Y75" s="118" t="str">
        <f t="shared" si="80"/>
        <v xml:space="preserve"> </v>
      </c>
      <c r="Z75" s="118" t="str">
        <f t="shared" si="80"/>
        <v xml:space="preserve"> </v>
      </c>
      <c r="AA75" s="104"/>
      <c r="AB75" s="115"/>
      <c r="AC75" s="27"/>
    </row>
    <row r="76" spans="1:29" ht="29.25" customHeight="1">
      <c r="A76" s="34"/>
      <c r="B76" s="93"/>
      <c r="C76" s="464" t="s">
        <v>116</v>
      </c>
      <c r="D76" s="469" t="s">
        <v>374</v>
      </c>
      <c r="E76" s="470">
        <v>2024</v>
      </c>
      <c r="F76" s="470" t="s">
        <v>3</v>
      </c>
      <c r="G76" s="470" t="s">
        <v>68</v>
      </c>
      <c r="H76" s="470" t="s">
        <v>376</v>
      </c>
      <c r="I76" s="114"/>
      <c r="J76" s="114">
        <f t="shared" si="65"/>
        <v>0</v>
      </c>
      <c r="K76" s="114">
        <f t="shared" si="69"/>
        <v>0</v>
      </c>
      <c r="L76" s="114">
        <f t="shared" si="73"/>
        <v>0</v>
      </c>
      <c r="M76" s="114">
        <f t="shared" si="79"/>
        <v>0</v>
      </c>
      <c r="N76" s="114">
        <f t="shared" si="77"/>
        <v>0</v>
      </c>
      <c r="O76" s="114">
        <f t="shared" si="77"/>
        <v>0</v>
      </c>
      <c r="P76" s="114">
        <f t="shared" si="61"/>
        <v>0</v>
      </c>
      <c r="Q76" s="114">
        <f t="shared" ref="Q76:Z76" si="81">P76</f>
        <v>0</v>
      </c>
      <c r="R76" s="114">
        <f t="shared" si="81"/>
        <v>0</v>
      </c>
      <c r="S76" s="114">
        <f t="shared" si="81"/>
        <v>0</v>
      </c>
      <c r="T76" s="114">
        <f t="shared" si="81"/>
        <v>0</v>
      </c>
      <c r="U76" s="114">
        <f t="shared" si="81"/>
        <v>0</v>
      </c>
      <c r="V76" s="114">
        <f t="shared" si="81"/>
        <v>0</v>
      </c>
      <c r="W76" s="114">
        <f t="shared" si="81"/>
        <v>0</v>
      </c>
      <c r="X76" s="114">
        <f t="shared" si="81"/>
        <v>0</v>
      </c>
      <c r="Y76" s="114">
        <f t="shared" si="81"/>
        <v>0</v>
      </c>
      <c r="Z76" s="114">
        <f t="shared" si="81"/>
        <v>0</v>
      </c>
      <c r="AA76" s="104"/>
      <c r="AB76" s="115"/>
      <c r="AC76" s="27"/>
    </row>
    <row r="77" spans="1:29" ht="29.25" customHeight="1">
      <c r="A77" s="34"/>
      <c r="B77" s="93"/>
      <c r="C77" s="465"/>
      <c r="D77" s="431"/>
      <c r="E77" s="435"/>
      <c r="F77" s="435"/>
      <c r="G77" s="435"/>
      <c r="H77" s="435"/>
      <c r="I77" s="118" t="s">
        <v>44</v>
      </c>
      <c r="J77" s="118" t="str">
        <f t="shared" si="65"/>
        <v xml:space="preserve"> </v>
      </c>
      <c r="K77" s="118" t="str">
        <f t="shared" si="69"/>
        <v xml:space="preserve"> </v>
      </c>
      <c r="L77" s="118" t="str">
        <f t="shared" si="73"/>
        <v xml:space="preserve"> </v>
      </c>
      <c r="M77" s="118" t="str">
        <f t="shared" si="79"/>
        <v xml:space="preserve"> </v>
      </c>
      <c r="N77" s="118" t="str">
        <f t="shared" si="77"/>
        <v xml:space="preserve"> </v>
      </c>
      <c r="O77" s="118" t="str">
        <f t="shared" si="77"/>
        <v xml:space="preserve"> </v>
      </c>
      <c r="P77" s="118" t="str">
        <f t="shared" si="61"/>
        <v xml:space="preserve"> </v>
      </c>
      <c r="Q77" s="118" t="str">
        <f t="shared" ref="Q77:Z77" si="82">P77</f>
        <v xml:space="preserve"> </v>
      </c>
      <c r="R77" s="118" t="str">
        <f t="shared" si="82"/>
        <v xml:space="preserve"> </v>
      </c>
      <c r="S77" s="118" t="str">
        <f t="shared" si="82"/>
        <v xml:space="preserve"> </v>
      </c>
      <c r="T77" s="118" t="str">
        <f t="shared" si="82"/>
        <v xml:space="preserve"> </v>
      </c>
      <c r="U77" s="118" t="str">
        <f t="shared" si="82"/>
        <v xml:space="preserve"> </v>
      </c>
      <c r="V77" s="118" t="str">
        <f t="shared" si="82"/>
        <v xml:space="preserve"> </v>
      </c>
      <c r="W77" s="118" t="str">
        <f t="shared" si="82"/>
        <v xml:space="preserve"> </v>
      </c>
      <c r="X77" s="118" t="str">
        <f t="shared" si="82"/>
        <v xml:space="preserve"> </v>
      </c>
      <c r="Y77" s="118" t="str">
        <f t="shared" si="82"/>
        <v xml:space="preserve"> </v>
      </c>
      <c r="Z77" s="118" t="str">
        <f t="shared" si="82"/>
        <v xml:space="preserve"> </v>
      </c>
      <c r="AA77" s="104"/>
      <c r="AB77" s="115"/>
      <c r="AC77" s="27"/>
    </row>
    <row r="78" spans="1:29" ht="29.25" customHeight="1">
      <c r="A78" s="34"/>
      <c r="B78" s="93"/>
      <c r="C78" s="464" t="s">
        <v>117</v>
      </c>
      <c r="D78" s="469" t="s">
        <v>375</v>
      </c>
      <c r="E78" s="470">
        <v>2024</v>
      </c>
      <c r="F78" s="470" t="s">
        <v>3</v>
      </c>
      <c r="G78" s="470" t="s">
        <v>68</v>
      </c>
      <c r="H78" s="470" t="s">
        <v>376</v>
      </c>
      <c r="I78" s="114"/>
      <c r="J78" s="114">
        <f t="shared" si="65"/>
        <v>0</v>
      </c>
      <c r="K78" s="114">
        <f t="shared" si="69"/>
        <v>0</v>
      </c>
      <c r="L78" s="114">
        <f t="shared" si="73"/>
        <v>0</v>
      </c>
      <c r="M78" s="114">
        <f t="shared" si="79"/>
        <v>0</v>
      </c>
      <c r="N78" s="114">
        <f t="shared" si="77"/>
        <v>0</v>
      </c>
      <c r="O78" s="114">
        <f t="shared" si="77"/>
        <v>0</v>
      </c>
      <c r="P78" s="114">
        <f t="shared" si="61"/>
        <v>0</v>
      </c>
      <c r="Q78" s="114">
        <f t="shared" ref="Q78:Z78" si="83">P78</f>
        <v>0</v>
      </c>
      <c r="R78" s="114">
        <f t="shared" si="83"/>
        <v>0</v>
      </c>
      <c r="S78" s="114">
        <f t="shared" si="83"/>
        <v>0</v>
      </c>
      <c r="T78" s="114">
        <f t="shared" si="83"/>
        <v>0</v>
      </c>
      <c r="U78" s="114">
        <f t="shared" si="83"/>
        <v>0</v>
      </c>
      <c r="V78" s="114">
        <f t="shared" si="83"/>
        <v>0</v>
      </c>
      <c r="W78" s="114">
        <f t="shared" si="83"/>
        <v>0</v>
      </c>
      <c r="X78" s="114">
        <f t="shared" si="83"/>
        <v>0</v>
      </c>
      <c r="Y78" s="114">
        <f t="shared" si="83"/>
        <v>0</v>
      </c>
      <c r="Z78" s="114">
        <f t="shared" si="83"/>
        <v>0</v>
      </c>
      <c r="AA78" s="104"/>
      <c r="AB78" s="115"/>
      <c r="AC78" s="27"/>
    </row>
    <row r="79" spans="1:29" ht="29.25" customHeight="1">
      <c r="A79" s="34"/>
      <c r="B79" s="93"/>
      <c r="C79" s="465"/>
      <c r="D79" s="431"/>
      <c r="E79" s="435"/>
      <c r="F79" s="435"/>
      <c r="G79" s="435"/>
      <c r="H79" s="435"/>
      <c r="I79" s="118" t="s">
        <v>44</v>
      </c>
      <c r="J79" s="118" t="str">
        <f t="shared" si="65"/>
        <v xml:space="preserve"> </v>
      </c>
      <c r="K79" s="118" t="str">
        <f t="shared" si="69"/>
        <v xml:space="preserve"> </v>
      </c>
      <c r="L79" s="118" t="str">
        <f t="shared" si="73"/>
        <v xml:space="preserve"> </v>
      </c>
      <c r="M79" s="118" t="str">
        <f t="shared" si="79"/>
        <v xml:space="preserve"> </v>
      </c>
      <c r="N79" s="118" t="str">
        <f t="shared" si="77"/>
        <v xml:space="preserve"> </v>
      </c>
      <c r="O79" s="118" t="str">
        <f t="shared" si="77"/>
        <v xml:space="preserve"> </v>
      </c>
      <c r="P79" s="118" t="str">
        <f t="shared" si="61"/>
        <v xml:space="preserve"> </v>
      </c>
      <c r="Q79" s="118" t="str">
        <f t="shared" ref="Q79:Z79" si="84">P79</f>
        <v xml:space="preserve"> </v>
      </c>
      <c r="R79" s="118" t="str">
        <f t="shared" si="84"/>
        <v xml:space="preserve"> </v>
      </c>
      <c r="S79" s="118" t="str">
        <f t="shared" si="84"/>
        <v xml:space="preserve"> </v>
      </c>
      <c r="T79" s="118" t="str">
        <f t="shared" si="84"/>
        <v xml:space="preserve"> </v>
      </c>
      <c r="U79" s="118" t="str">
        <f t="shared" si="84"/>
        <v xml:space="preserve"> </v>
      </c>
      <c r="V79" s="118" t="str">
        <f t="shared" si="84"/>
        <v xml:space="preserve"> </v>
      </c>
      <c r="W79" s="118" t="str">
        <f t="shared" si="84"/>
        <v xml:space="preserve"> </v>
      </c>
      <c r="X79" s="118" t="str">
        <f t="shared" si="84"/>
        <v xml:space="preserve"> </v>
      </c>
      <c r="Y79" s="118" t="str">
        <f t="shared" si="84"/>
        <v xml:space="preserve"> </v>
      </c>
      <c r="Z79" s="118" t="str">
        <f t="shared" si="84"/>
        <v xml:space="preserve"> </v>
      </c>
      <c r="AA79" s="104"/>
      <c r="AB79" s="115"/>
      <c r="AC79" s="27"/>
    </row>
    <row r="80" spans="1:29" ht="29.25" customHeight="1">
      <c r="A80" s="34"/>
      <c r="B80" s="93"/>
      <c r="C80" s="464" t="s">
        <v>118</v>
      </c>
      <c r="D80" s="471" t="s">
        <v>389</v>
      </c>
      <c r="E80" s="470">
        <v>2024</v>
      </c>
      <c r="F80" s="470" t="s">
        <v>3</v>
      </c>
      <c r="G80" s="470" t="s">
        <v>68</v>
      </c>
      <c r="H80" s="470" t="s">
        <v>376</v>
      </c>
      <c r="I80" s="114"/>
      <c r="J80" s="114">
        <f t="shared" si="65"/>
        <v>0</v>
      </c>
      <c r="K80" s="114">
        <f t="shared" si="69"/>
        <v>0</v>
      </c>
      <c r="L80" s="114">
        <f t="shared" si="73"/>
        <v>0</v>
      </c>
      <c r="M80" s="114">
        <f t="shared" si="79"/>
        <v>0</v>
      </c>
      <c r="N80" s="114">
        <f t="shared" si="77"/>
        <v>0</v>
      </c>
      <c r="O80" s="114">
        <f t="shared" si="77"/>
        <v>0</v>
      </c>
      <c r="P80" s="114">
        <f t="shared" si="61"/>
        <v>0</v>
      </c>
      <c r="Q80" s="114">
        <f t="shared" ref="Q80:Z80" si="85">P80</f>
        <v>0</v>
      </c>
      <c r="R80" s="114">
        <f t="shared" si="85"/>
        <v>0</v>
      </c>
      <c r="S80" s="114">
        <f t="shared" si="85"/>
        <v>0</v>
      </c>
      <c r="T80" s="114">
        <f t="shared" si="85"/>
        <v>0</v>
      </c>
      <c r="U80" s="114">
        <f t="shared" si="85"/>
        <v>0</v>
      </c>
      <c r="V80" s="114">
        <f t="shared" si="85"/>
        <v>0</v>
      </c>
      <c r="W80" s="114">
        <f t="shared" si="85"/>
        <v>0</v>
      </c>
      <c r="X80" s="114">
        <f t="shared" si="85"/>
        <v>0</v>
      </c>
      <c r="Y80" s="114">
        <f t="shared" si="85"/>
        <v>0</v>
      </c>
      <c r="Z80" s="114">
        <f t="shared" si="85"/>
        <v>0</v>
      </c>
      <c r="AA80" s="104"/>
      <c r="AB80" s="115"/>
      <c r="AC80" s="27"/>
    </row>
    <row r="81" spans="1:29" ht="29.25" customHeight="1">
      <c r="A81" s="34"/>
      <c r="B81" s="93"/>
      <c r="C81" s="465"/>
      <c r="D81" s="433"/>
      <c r="E81" s="435"/>
      <c r="F81" s="435"/>
      <c r="G81" s="435"/>
      <c r="H81" s="435"/>
      <c r="I81" s="118" t="s">
        <v>44</v>
      </c>
      <c r="J81" s="118" t="str">
        <f t="shared" si="65"/>
        <v xml:space="preserve"> </v>
      </c>
      <c r="K81" s="118" t="str">
        <f t="shared" si="69"/>
        <v xml:space="preserve"> </v>
      </c>
      <c r="L81" s="118" t="str">
        <f t="shared" si="73"/>
        <v xml:space="preserve"> </v>
      </c>
      <c r="M81" s="118" t="str">
        <f t="shared" si="79"/>
        <v xml:space="preserve"> </v>
      </c>
      <c r="N81" s="118" t="str">
        <f t="shared" si="77"/>
        <v xml:space="preserve"> </v>
      </c>
      <c r="O81" s="118" t="str">
        <f t="shared" si="77"/>
        <v xml:space="preserve"> </v>
      </c>
      <c r="P81" s="118" t="str">
        <f t="shared" si="61"/>
        <v xml:space="preserve"> </v>
      </c>
      <c r="Q81" s="118" t="str">
        <f t="shared" ref="Q81:Z81" si="86">P81</f>
        <v xml:space="preserve"> </v>
      </c>
      <c r="R81" s="118" t="str">
        <f t="shared" si="86"/>
        <v xml:space="preserve"> </v>
      </c>
      <c r="S81" s="118" t="str">
        <f t="shared" si="86"/>
        <v xml:space="preserve"> </v>
      </c>
      <c r="T81" s="118" t="str">
        <f t="shared" si="86"/>
        <v xml:space="preserve"> </v>
      </c>
      <c r="U81" s="118" t="str">
        <f t="shared" si="86"/>
        <v xml:space="preserve"> </v>
      </c>
      <c r="V81" s="118" t="str">
        <f t="shared" si="86"/>
        <v xml:space="preserve"> </v>
      </c>
      <c r="W81" s="118" t="str">
        <f t="shared" si="86"/>
        <v xml:space="preserve"> </v>
      </c>
      <c r="X81" s="118" t="str">
        <f t="shared" si="86"/>
        <v xml:space="preserve"> </v>
      </c>
      <c r="Y81" s="118" t="str">
        <f t="shared" si="86"/>
        <v xml:space="preserve"> </v>
      </c>
      <c r="Z81" s="118" t="str">
        <f t="shared" si="86"/>
        <v xml:space="preserve"> </v>
      </c>
      <c r="AA81" s="104"/>
      <c r="AB81" s="115"/>
      <c r="AC81" s="27"/>
    </row>
    <row r="82" spans="1:29" ht="29.25" customHeight="1">
      <c r="A82" s="34"/>
      <c r="B82" s="93"/>
      <c r="C82" s="464" t="s">
        <v>119</v>
      </c>
      <c r="D82" s="471"/>
      <c r="E82" s="470"/>
      <c r="F82" s="470"/>
      <c r="G82" s="470"/>
      <c r="H82" s="470"/>
      <c r="I82" s="114"/>
      <c r="J82" s="114">
        <f t="shared" si="65"/>
        <v>0</v>
      </c>
      <c r="K82" s="114">
        <f t="shared" si="69"/>
        <v>0</v>
      </c>
      <c r="L82" s="114">
        <f t="shared" si="73"/>
        <v>0</v>
      </c>
      <c r="M82" s="114">
        <f t="shared" si="79"/>
        <v>0</v>
      </c>
      <c r="N82" s="114">
        <f t="shared" si="77"/>
        <v>0</v>
      </c>
      <c r="O82" s="114">
        <f t="shared" si="77"/>
        <v>0</v>
      </c>
      <c r="P82" s="114">
        <f t="shared" si="61"/>
        <v>0</v>
      </c>
      <c r="Q82" s="114">
        <f t="shared" ref="Q82:Z82" si="87">P82</f>
        <v>0</v>
      </c>
      <c r="R82" s="114">
        <f t="shared" si="87"/>
        <v>0</v>
      </c>
      <c r="S82" s="114">
        <f t="shared" si="87"/>
        <v>0</v>
      </c>
      <c r="T82" s="114">
        <f t="shared" si="87"/>
        <v>0</v>
      </c>
      <c r="U82" s="114">
        <f t="shared" si="87"/>
        <v>0</v>
      </c>
      <c r="V82" s="114">
        <f t="shared" si="87"/>
        <v>0</v>
      </c>
      <c r="W82" s="114">
        <f t="shared" si="87"/>
        <v>0</v>
      </c>
      <c r="X82" s="114">
        <f t="shared" si="87"/>
        <v>0</v>
      </c>
      <c r="Y82" s="114">
        <f t="shared" si="87"/>
        <v>0</v>
      </c>
      <c r="Z82" s="114">
        <f t="shared" si="87"/>
        <v>0</v>
      </c>
      <c r="AA82" s="104"/>
      <c r="AB82" s="115"/>
      <c r="AC82" s="27"/>
    </row>
    <row r="83" spans="1:29" ht="29.25" customHeight="1">
      <c r="A83" s="34"/>
      <c r="B83" s="93"/>
      <c r="C83" s="465"/>
      <c r="D83" s="433"/>
      <c r="E83" s="435"/>
      <c r="F83" s="435"/>
      <c r="G83" s="435"/>
      <c r="H83" s="435"/>
      <c r="I83" s="118" t="s">
        <v>44</v>
      </c>
      <c r="J83" s="118" t="str">
        <f t="shared" si="65"/>
        <v xml:space="preserve"> </v>
      </c>
      <c r="K83" s="118" t="str">
        <f t="shared" si="69"/>
        <v xml:space="preserve"> </v>
      </c>
      <c r="L83" s="118" t="str">
        <f t="shared" si="73"/>
        <v xml:space="preserve"> </v>
      </c>
      <c r="M83" s="118" t="str">
        <f t="shared" si="79"/>
        <v xml:space="preserve"> </v>
      </c>
      <c r="N83" s="118" t="str">
        <f t="shared" si="77"/>
        <v xml:space="preserve"> </v>
      </c>
      <c r="O83" s="118" t="str">
        <f t="shared" si="77"/>
        <v xml:space="preserve"> </v>
      </c>
      <c r="P83" s="118" t="str">
        <f t="shared" si="61"/>
        <v xml:space="preserve"> </v>
      </c>
      <c r="Q83" s="118" t="str">
        <f t="shared" ref="Q83:Z83" si="88">P83</f>
        <v xml:space="preserve"> </v>
      </c>
      <c r="R83" s="118" t="str">
        <f t="shared" si="88"/>
        <v xml:space="preserve"> </v>
      </c>
      <c r="S83" s="118" t="str">
        <f t="shared" si="88"/>
        <v xml:space="preserve"> </v>
      </c>
      <c r="T83" s="118" t="str">
        <f t="shared" si="88"/>
        <v xml:space="preserve"> </v>
      </c>
      <c r="U83" s="118" t="str">
        <f t="shared" si="88"/>
        <v xml:space="preserve"> </v>
      </c>
      <c r="V83" s="118" t="str">
        <f t="shared" si="88"/>
        <v xml:space="preserve"> </v>
      </c>
      <c r="W83" s="118" t="str">
        <f t="shared" si="88"/>
        <v xml:space="preserve"> </v>
      </c>
      <c r="X83" s="118" t="str">
        <f t="shared" si="88"/>
        <v xml:space="preserve"> </v>
      </c>
      <c r="Y83" s="118" t="str">
        <f t="shared" si="88"/>
        <v xml:space="preserve"> </v>
      </c>
      <c r="Z83" s="118" t="str">
        <f t="shared" si="88"/>
        <v xml:space="preserve"> </v>
      </c>
      <c r="AA83" s="104"/>
      <c r="AB83" s="115"/>
      <c r="AC83" s="27"/>
    </row>
    <row r="84" spans="1:29" ht="29.25" customHeight="1">
      <c r="A84" s="34"/>
      <c r="B84" s="93"/>
      <c r="C84" s="464" t="s">
        <v>120</v>
      </c>
      <c r="D84" s="471"/>
      <c r="E84" s="470"/>
      <c r="F84" s="470"/>
      <c r="G84" s="470"/>
      <c r="H84" s="470"/>
      <c r="I84" s="114"/>
      <c r="J84" s="114">
        <f t="shared" si="65"/>
        <v>0</v>
      </c>
      <c r="K84" s="114">
        <f t="shared" si="69"/>
        <v>0</v>
      </c>
      <c r="L84" s="114">
        <f t="shared" si="73"/>
        <v>0</v>
      </c>
      <c r="M84" s="114">
        <f t="shared" si="79"/>
        <v>0</v>
      </c>
      <c r="N84" s="114">
        <f t="shared" si="77"/>
        <v>0</v>
      </c>
      <c r="O84" s="114">
        <f t="shared" si="77"/>
        <v>0</v>
      </c>
      <c r="P84" s="114">
        <f t="shared" si="61"/>
        <v>0</v>
      </c>
      <c r="Q84" s="114">
        <f t="shared" ref="Q84:Z84" si="89">P84</f>
        <v>0</v>
      </c>
      <c r="R84" s="114">
        <f t="shared" si="89"/>
        <v>0</v>
      </c>
      <c r="S84" s="114">
        <f t="shared" si="89"/>
        <v>0</v>
      </c>
      <c r="T84" s="114">
        <f t="shared" si="89"/>
        <v>0</v>
      </c>
      <c r="U84" s="114">
        <f t="shared" si="89"/>
        <v>0</v>
      </c>
      <c r="V84" s="114">
        <f t="shared" si="89"/>
        <v>0</v>
      </c>
      <c r="W84" s="114">
        <f t="shared" si="89"/>
        <v>0</v>
      </c>
      <c r="X84" s="114">
        <f t="shared" si="89"/>
        <v>0</v>
      </c>
      <c r="Y84" s="114">
        <f t="shared" si="89"/>
        <v>0</v>
      </c>
      <c r="Z84" s="114">
        <f t="shared" si="89"/>
        <v>0</v>
      </c>
      <c r="AA84" s="104"/>
      <c r="AB84" s="115"/>
      <c r="AC84" s="27"/>
    </row>
    <row r="85" spans="1:29" ht="29.25" customHeight="1">
      <c r="A85" s="34"/>
      <c r="B85" s="93"/>
      <c r="C85" s="465"/>
      <c r="D85" s="433"/>
      <c r="E85" s="435"/>
      <c r="F85" s="435"/>
      <c r="G85" s="435"/>
      <c r="H85" s="435"/>
      <c r="I85" s="118" t="s">
        <v>44</v>
      </c>
      <c r="J85" s="118" t="str">
        <f t="shared" si="65"/>
        <v xml:space="preserve"> </v>
      </c>
      <c r="K85" s="118" t="str">
        <f t="shared" si="69"/>
        <v xml:space="preserve"> </v>
      </c>
      <c r="L85" s="118" t="str">
        <f t="shared" si="73"/>
        <v xml:space="preserve"> </v>
      </c>
      <c r="M85" s="118" t="str">
        <f t="shared" si="79"/>
        <v xml:space="preserve"> </v>
      </c>
      <c r="N85" s="118" t="str">
        <f t="shared" si="77"/>
        <v xml:space="preserve"> </v>
      </c>
      <c r="O85" s="118" t="str">
        <f t="shared" si="77"/>
        <v xml:space="preserve"> </v>
      </c>
      <c r="P85" s="118" t="str">
        <f t="shared" si="61"/>
        <v xml:space="preserve"> </v>
      </c>
      <c r="Q85" s="118" t="str">
        <f t="shared" ref="Q85:Z85" si="90">P85</f>
        <v xml:space="preserve"> </v>
      </c>
      <c r="R85" s="118" t="str">
        <f t="shared" si="90"/>
        <v xml:space="preserve"> </v>
      </c>
      <c r="S85" s="118" t="str">
        <f t="shared" si="90"/>
        <v xml:space="preserve"> </v>
      </c>
      <c r="T85" s="118" t="str">
        <f t="shared" si="90"/>
        <v xml:space="preserve"> </v>
      </c>
      <c r="U85" s="118" t="str">
        <f t="shared" si="90"/>
        <v xml:space="preserve"> </v>
      </c>
      <c r="V85" s="118" t="str">
        <f t="shared" si="90"/>
        <v xml:space="preserve"> </v>
      </c>
      <c r="W85" s="118" t="str">
        <f t="shared" si="90"/>
        <v xml:space="preserve"> </v>
      </c>
      <c r="X85" s="118" t="str">
        <f t="shared" si="90"/>
        <v xml:space="preserve"> </v>
      </c>
      <c r="Y85" s="118" t="str">
        <f t="shared" si="90"/>
        <v xml:space="preserve"> </v>
      </c>
      <c r="Z85" s="118" t="str">
        <f t="shared" si="90"/>
        <v xml:space="preserve"> </v>
      </c>
      <c r="AA85" s="104"/>
      <c r="AB85" s="115"/>
      <c r="AC85" s="27"/>
    </row>
    <row r="86" spans="1:29" ht="29.25" customHeight="1">
      <c r="A86" s="34"/>
      <c r="B86" s="93"/>
      <c r="C86" s="464" t="s">
        <v>121</v>
      </c>
      <c r="D86" s="471"/>
      <c r="E86" s="470"/>
      <c r="F86" s="470"/>
      <c r="G86" s="470"/>
      <c r="H86" s="470"/>
      <c r="I86" s="114"/>
      <c r="J86" s="114">
        <f t="shared" si="65"/>
        <v>0</v>
      </c>
      <c r="K86" s="114">
        <f t="shared" si="69"/>
        <v>0</v>
      </c>
      <c r="L86" s="114">
        <f t="shared" si="73"/>
        <v>0</v>
      </c>
      <c r="M86" s="114">
        <f t="shared" si="79"/>
        <v>0</v>
      </c>
      <c r="N86" s="114">
        <f t="shared" si="77"/>
        <v>0</v>
      </c>
      <c r="O86" s="114">
        <f t="shared" si="77"/>
        <v>0</v>
      </c>
      <c r="P86" s="114">
        <f t="shared" si="61"/>
        <v>0</v>
      </c>
      <c r="Q86" s="114">
        <f t="shared" ref="Q86:Z86" si="91">P86</f>
        <v>0</v>
      </c>
      <c r="R86" s="114">
        <f t="shared" si="91"/>
        <v>0</v>
      </c>
      <c r="S86" s="114">
        <f t="shared" si="91"/>
        <v>0</v>
      </c>
      <c r="T86" s="114">
        <f t="shared" si="91"/>
        <v>0</v>
      </c>
      <c r="U86" s="114">
        <f t="shared" si="91"/>
        <v>0</v>
      </c>
      <c r="V86" s="114">
        <f t="shared" si="91"/>
        <v>0</v>
      </c>
      <c r="W86" s="114">
        <f t="shared" si="91"/>
        <v>0</v>
      </c>
      <c r="X86" s="114">
        <f t="shared" si="91"/>
        <v>0</v>
      </c>
      <c r="Y86" s="114">
        <f t="shared" si="91"/>
        <v>0</v>
      </c>
      <c r="Z86" s="114">
        <f t="shared" si="91"/>
        <v>0</v>
      </c>
      <c r="AA86" s="104"/>
      <c r="AB86" s="115"/>
      <c r="AC86" s="27"/>
    </row>
    <row r="87" spans="1:29" ht="29.25" customHeight="1">
      <c r="A87" s="34"/>
      <c r="B87" s="93"/>
      <c r="C87" s="465"/>
      <c r="D87" s="433"/>
      <c r="E87" s="435"/>
      <c r="F87" s="435"/>
      <c r="G87" s="435"/>
      <c r="H87" s="435"/>
      <c r="I87" s="118" t="s">
        <v>44</v>
      </c>
      <c r="J87" s="118" t="str">
        <f t="shared" si="65"/>
        <v xml:space="preserve"> </v>
      </c>
      <c r="K87" s="118" t="str">
        <f t="shared" si="69"/>
        <v xml:space="preserve"> </v>
      </c>
      <c r="L87" s="118" t="str">
        <f t="shared" si="73"/>
        <v xml:space="preserve"> </v>
      </c>
      <c r="M87" s="118" t="str">
        <f t="shared" si="79"/>
        <v xml:space="preserve"> </v>
      </c>
      <c r="N87" s="118" t="str">
        <f t="shared" si="77"/>
        <v xml:space="preserve"> </v>
      </c>
      <c r="O87" s="118" t="str">
        <f t="shared" si="77"/>
        <v xml:space="preserve"> </v>
      </c>
      <c r="P87" s="118" t="str">
        <f t="shared" si="61"/>
        <v xml:space="preserve"> </v>
      </c>
      <c r="Q87" s="118" t="str">
        <f t="shared" ref="Q87:Z87" si="92">P87</f>
        <v xml:space="preserve"> </v>
      </c>
      <c r="R87" s="118" t="str">
        <f t="shared" si="92"/>
        <v xml:space="preserve"> </v>
      </c>
      <c r="S87" s="118" t="str">
        <f t="shared" si="92"/>
        <v xml:space="preserve"> </v>
      </c>
      <c r="T87" s="118" t="str">
        <f t="shared" si="92"/>
        <v xml:space="preserve"> </v>
      </c>
      <c r="U87" s="118" t="str">
        <f t="shared" si="92"/>
        <v xml:space="preserve"> </v>
      </c>
      <c r="V87" s="118" t="str">
        <f t="shared" si="92"/>
        <v xml:space="preserve"> </v>
      </c>
      <c r="W87" s="118" t="str">
        <f t="shared" si="92"/>
        <v xml:space="preserve"> </v>
      </c>
      <c r="X87" s="118" t="str">
        <f t="shared" si="92"/>
        <v xml:space="preserve"> </v>
      </c>
      <c r="Y87" s="118" t="str">
        <f t="shared" si="92"/>
        <v xml:space="preserve"> </v>
      </c>
      <c r="Z87" s="118" t="str">
        <f t="shared" si="92"/>
        <v xml:space="preserve"> </v>
      </c>
      <c r="AA87" s="104"/>
      <c r="AB87" s="115"/>
      <c r="AC87" s="27"/>
    </row>
    <row r="88" spans="1:29" ht="29.25" customHeight="1">
      <c r="A88" s="34"/>
      <c r="B88" s="93"/>
      <c r="C88" s="464" t="s">
        <v>122</v>
      </c>
      <c r="D88" s="471"/>
      <c r="E88" s="470"/>
      <c r="F88" s="470"/>
      <c r="G88" s="470"/>
      <c r="H88" s="470"/>
      <c r="I88" s="114"/>
      <c r="J88" s="114">
        <f t="shared" si="65"/>
        <v>0</v>
      </c>
      <c r="K88" s="114">
        <f t="shared" si="69"/>
        <v>0</v>
      </c>
      <c r="L88" s="114">
        <f t="shared" si="73"/>
        <v>0</v>
      </c>
      <c r="M88" s="114">
        <f t="shared" si="79"/>
        <v>0</v>
      </c>
      <c r="N88" s="114">
        <f t="shared" si="77"/>
        <v>0</v>
      </c>
      <c r="O88" s="114">
        <f t="shared" si="77"/>
        <v>0</v>
      </c>
      <c r="P88" s="114">
        <f t="shared" si="61"/>
        <v>0</v>
      </c>
      <c r="Q88" s="114">
        <f t="shared" ref="Q88:Z88" si="93">P88</f>
        <v>0</v>
      </c>
      <c r="R88" s="114">
        <f t="shared" si="93"/>
        <v>0</v>
      </c>
      <c r="S88" s="114">
        <f t="shared" si="93"/>
        <v>0</v>
      </c>
      <c r="T88" s="114">
        <f t="shared" si="93"/>
        <v>0</v>
      </c>
      <c r="U88" s="114">
        <f t="shared" si="93"/>
        <v>0</v>
      </c>
      <c r="V88" s="114">
        <f t="shared" si="93"/>
        <v>0</v>
      </c>
      <c r="W88" s="114">
        <f t="shared" si="93"/>
        <v>0</v>
      </c>
      <c r="X88" s="114">
        <f t="shared" si="93"/>
        <v>0</v>
      </c>
      <c r="Y88" s="114">
        <f t="shared" si="93"/>
        <v>0</v>
      </c>
      <c r="Z88" s="114">
        <f t="shared" si="93"/>
        <v>0</v>
      </c>
      <c r="AA88" s="104"/>
      <c r="AB88" s="115"/>
      <c r="AC88" s="27"/>
    </row>
    <row r="89" spans="1:29" ht="29.25" customHeight="1">
      <c r="A89" s="34"/>
      <c r="B89" s="93"/>
      <c r="C89" s="465"/>
      <c r="D89" s="433"/>
      <c r="E89" s="435"/>
      <c r="F89" s="435"/>
      <c r="G89" s="435"/>
      <c r="H89" s="435"/>
      <c r="I89" s="118" t="s">
        <v>44</v>
      </c>
      <c r="J89" s="118" t="str">
        <f t="shared" si="65"/>
        <v xml:space="preserve"> </v>
      </c>
      <c r="K89" s="118" t="str">
        <f t="shared" si="69"/>
        <v xml:space="preserve"> </v>
      </c>
      <c r="L89" s="118" t="str">
        <f t="shared" si="73"/>
        <v xml:space="preserve"> </v>
      </c>
      <c r="M89" s="118" t="str">
        <f t="shared" si="79"/>
        <v xml:space="preserve"> </v>
      </c>
      <c r="N89" s="118" t="str">
        <f t="shared" si="77"/>
        <v xml:space="preserve"> </v>
      </c>
      <c r="O89" s="118" t="str">
        <f t="shared" si="77"/>
        <v xml:space="preserve"> </v>
      </c>
      <c r="P89" s="118" t="str">
        <f t="shared" si="61"/>
        <v xml:space="preserve"> </v>
      </c>
      <c r="Q89" s="118" t="str">
        <f t="shared" ref="Q89:Z89" si="94">P89</f>
        <v xml:space="preserve"> </v>
      </c>
      <c r="R89" s="118" t="str">
        <f t="shared" si="94"/>
        <v xml:space="preserve"> </v>
      </c>
      <c r="S89" s="118" t="str">
        <f t="shared" si="94"/>
        <v xml:space="preserve"> </v>
      </c>
      <c r="T89" s="118" t="str">
        <f t="shared" si="94"/>
        <v xml:space="preserve"> </v>
      </c>
      <c r="U89" s="118" t="str">
        <f t="shared" si="94"/>
        <v xml:space="preserve"> </v>
      </c>
      <c r="V89" s="118" t="str">
        <f t="shared" si="94"/>
        <v xml:space="preserve"> </v>
      </c>
      <c r="W89" s="118" t="str">
        <f t="shared" si="94"/>
        <v xml:space="preserve"> </v>
      </c>
      <c r="X89" s="118" t="str">
        <f t="shared" si="94"/>
        <v xml:space="preserve"> </v>
      </c>
      <c r="Y89" s="118" t="str">
        <f t="shared" si="94"/>
        <v xml:space="preserve"> </v>
      </c>
      <c r="Z89" s="118" t="str">
        <f t="shared" si="94"/>
        <v xml:space="preserve"> </v>
      </c>
      <c r="AA89" s="104"/>
      <c r="AB89" s="115"/>
      <c r="AC89" s="27"/>
    </row>
    <row r="90" spans="1:29" ht="29.25" customHeight="1">
      <c r="A90" s="34"/>
      <c r="B90" s="93"/>
      <c r="C90" s="464" t="s">
        <v>123</v>
      </c>
      <c r="D90" s="471"/>
      <c r="E90" s="470"/>
      <c r="F90" s="470"/>
      <c r="G90" s="470"/>
      <c r="H90" s="470"/>
      <c r="I90" s="114"/>
      <c r="J90" s="114">
        <f t="shared" si="65"/>
        <v>0</v>
      </c>
      <c r="K90" s="114">
        <f t="shared" si="69"/>
        <v>0</v>
      </c>
      <c r="L90" s="114">
        <f t="shared" si="73"/>
        <v>0</v>
      </c>
      <c r="M90" s="114">
        <f t="shared" si="79"/>
        <v>0</v>
      </c>
      <c r="N90" s="114">
        <f t="shared" si="77"/>
        <v>0</v>
      </c>
      <c r="O90" s="114">
        <f t="shared" si="77"/>
        <v>0</v>
      </c>
      <c r="P90" s="114">
        <f t="shared" si="61"/>
        <v>0</v>
      </c>
      <c r="Q90" s="114">
        <f t="shared" ref="Q90:Z90" si="95">P90</f>
        <v>0</v>
      </c>
      <c r="R90" s="114">
        <f t="shared" si="95"/>
        <v>0</v>
      </c>
      <c r="S90" s="114">
        <f t="shared" si="95"/>
        <v>0</v>
      </c>
      <c r="T90" s="114">
        <f t="shared" si="95"/>
        <v>0</v>
      </c>
      <c r="U90" s="114">
        <f t="shared" si="95"/>
        <v>0</v>
      </c>
      <c r="V90" s="114">
        <f t="shared" si="95"/>
        <v>0</v>
      </c>
      <c r="W90" s="114">
        <f t="shared" si="95"/>
        <v>0</v>
      </c>
      <c r="X90" s="114">
        <f t="shared" si="95"/>
        <v>0</v>
      </c>
      <c r="Y90" s="114">
        <f t="shared" si="95"/>
        <v>0</v>
      </c>
      <c r="Z90" s="114">
        <f t="shared" si="95"/>
        <v>0</v>
      </c>
      <c r="AA90" s="104"/>
      <c r="AB90" s="115"/>
      <c r="AC90" s="27"/>
    </row>
    <row r="91" spans="1:29" ht="29.25" customHeight="1">
      <c r="A91" s="34"/>
      <c r="B91" s="93"/>
      <c r="C91" s="465"/>
      <c r="D91" s="433"/>
      <c r="E91" s="435"/>
      <c r="F91" s="435"/>
      <c r="G91" s="435"/>
      <c r="H91" s="435"/>
      <c r="I91" s="118" t="s">
        <v>44</v>
      </c>
      <c r="J91" s="118" t="str">
        <f t="shared" si="65"/>
        <v xml:space="preserve"> </v>
      </c>
      <c r="K91" s="118" t="str">
        <f t="shared" si="69"/>
        <v xml:space="preserve"> </v>
      </c>
      <c r="L91" s="118" t="str">
        <f t="shared" si="73"/>
        <v xml:space="preserve"> </v>
      </c>
      <c r="M91" s="118" t="str">
        <f t="shared" si="79"/>
        <v xml:space="preserve"> </v>
      </c>
      <c r="N91" s="118" t="str">
        <f t="shared" si="77"/>
        <v xml:space="preserve"> </v>
      </c>
      <c r="O91" s="118" t="str">
        <f t="shared" si="77"/>
        <v xml:space="preserve"> </v>
      </c>
      <c r="P91" s="118" t="str">
        <f t="shared" si="61"/>
        <v xml:space="preserve"> </v>
      </c>
      <c r="Q91" s="118" t="str">
        <f t="shared" ref="Q91:Z91" si="96">P91</f>
        <v xml:space="preserve"> </v>
      </c>
      <c r="R91" s="118" t="str">
        <f t="shared" si="96"/>
        <v xml:space="preserve"> </v>
      </c>
      <c r="S91" s="118" t="str">
        <f t="shared" si="96"/>
        <v xml:space="preserve"> </v>
      </c>
      <c r="T91" s="118" t="str">
        <f t="shared" si="96"/>
        <v xml:space="preserve"> </v>
      </c>
      <c r="U91" s="118" t="str">
        <f t="shared" si="96"/>
        <v xml:space="preserve"> </v>
      </c>
      <c r="V91" s="118" t="str">
        <f t="shared" si="96"/>
        <v xml:space="preserve"> </v>
      </c>
      <c r="W91" s="118" t="str">
        <f t="shared" si="96"/>
        <v xml:space="preserve"> </v>
      </c>
      <c r="X91" s="118" t="str">
        <f t="shared" si="96"/>
        <v xml:space="preserve"> </v>
      </c>
      <c r="Y91" s="118" t="str">
        <f t="shared" si="96"/>
        <v xml:space="preserve"> </v>
      </c>
      <c r="Z91" s="118" t="str">
        <f t="shared" si="96"/>
        <v xml:space="preserve"> </v>
      </c>
      <c r="AA91" s="104"/>
      <c r="AB91" s="115"/>
      <c r="AC91" s="27"/>
    </row>
    <row r="92" spans="1:29" ht="29.25" customHeight="1">
      <c r="A92" s="34"/>
      <c r="B92" s="93"/>
      <c r="C92" s="464" t="s">
        <v>124</v>
      </c>
      <c r="D92" s="471"/>
      <c r="E92" s="470"/>
      <c r="F92" s="470"/>
      <c r="G92" s="470"/>
      <c r="H92" s="470"/>
      <c r="I92" s="114"/>
      <c r="J92" s="114">
        <f t="shared" si="65"/>
        <v>0</v>
      </c>
      <c r="K92" s="114">
        <f t="shared" si="69"/>
        <v>0</v>
      </c>
      <c r="L92" s="114">
        <f t="shared" si="73"/>
        <v>0</v>
      </c>
      <c r="M92" s="114">
        <f t="shared" si="79"/>
        <v>0</v>
      </c>
      <c r="N92" s="114">
        <f t="shared" si="77"/>
        <v>0</v>
      </c>
      <c r="O92" s="114">
        <f t="shared" si="77"/>
        <v>0</v>
      </c>
      <c r="P92" s="114">
        <f t="shared" si="61"/>
        <v>0</v>
      </c>
      <c r="Q92" s="114">
        <f t="shared" ref="Q92:Z92" si="97">P92</f>
        <v>0</v>
      </c>
      <c r="R92" s="114">
        <f t="shared" si="97"/>
        <v>0</v>
      </c>
      <c r="S92" s="114">
        <f t="shared" si="97"/>
        <v>0</v>
      </c>
      <c r="T92" s="114">
        <f t="shared" si="97"/>
        <v>0</v>
      </c>
      <c r="U92" s="114">
        <f t="shared" si="97"/>
        <v>0</v>
      </c>
      <c r="V92" s="114">
        <f t="shared" si="97"/>
        <v>0</v>
      </c>
      <c r="W92" s="114">
        <f t="shared" si="97"/>
        <v>0</v>
      </c>
      <c r="X92" s="114">
        <f t="shared" si="97"/>
        <v>0</v>
      </c>
      <c r="Y92" s="114">
        <f t="shared" si="97"/>
        <v>0</v>
      </c>
      <c r="Z92" s="114">
        <f t="shared" si="97"/>
        <v>0</v>
      </c>
      <c r="AA92" s="104"/>
      <c r="AB92" s="115"/>
      <c r="AC92" s="27"/>
    </row>
    <row r="93" spans="1:29" ht="29.25" customHeight="1">
      <c r="A93" s="34"/>
      <c r="B93" s="93"/>
      <c r="C93" s="465"/>
      <c r="D93" s="433"/>
      <c r="E93" s="435"/>
      <c r="F93" s="435"/>
      <c r="G93" s="435"/>
      <c r="H93" s="435"/>
      <c r="I93" s="118" t="s">
        <v>44</v>
      </c>
      <c r="J93" s="118" t="str">
        <f t="shared" si="65"/>
        <v xml:space="preserve"> </v>
      </c>
      <c r="K93" s="118" t="str">
        <f t="shared" si="69"/>
        <v xml:space="preserve"> </v>
      </c>
      <c r="L93" s="118" t="str">
        <f t="shared" si="73"/>
        <v xml:space="preserve"> </v>
      </c>
      <c r="M93" s="118" t="str">
        <f t="shared" si="79"/>
        <v xml:space="preserve"> </v>
      </c>
      <c r="N93" s="118" t="str">
        <f t="shared" si="77"/>
        <v xml:space="preserve"> </v>
      </c>
      <c r="O93" s="118" t="str">
        <f t="shared" si="77"/>
        <v xml:space="preserve"> </v>
      </c>
      <c r="P93" s="118" t="str">
        <f t="shared" si="61"/>
        <v xml:space="preserve"> </v>
      </c>
      <c r="Q93" s="118" t="str">
        <f t="shared" ref="Q93:Z93" si="98">P93</f>
        <v xml:space="preserve"> </v>
      </c>
      <c r="R93" s="118" t="str">
        <f t="shared" si="98"/>
        <v xml:space="preserve"> </v>
      </c>
      <c r="S93" s="118" t="str">
        <f t="shared" si="98"/>
        <v xml:space="preserve"> </v>
      </c>
      <c r="T93" s="118" t="str">
        <f t="shared" si="98"/>
        <v xml:space="preserve"> </v>
      </c>
      <c r="U93" s="118" t="str">
        <f t="shared" si="98"/>
        <v xml:space="preserve"> </v>
      </c>
      <c r="V93" s="118" t="str">
        <f t="shared" si="98"/>
        <v xml:space="preserve"> </v>
      </c>
      <c r="W93" s="118" t="str">
        <f t="shared" si="98"/>
        <v xml:space="preserve"> </v>
      </c>
      <c r="X93" s="118" t="str">
        <f t="shared" si="98"/>
        <v xml:space="preserve"> </v>
      </c>
      <c r="Y93" s="118" t="str">
        <f t="shared" si="98"/>
        <v xml:space="preserve"> </v>
      </c>
      <c r="Z93" s="118" t="str">
        <f t="shared" si="98"/>
        <v xml:space="preserve"> </v>
      </c>
      <c r="AA93" s="104"/>
      <c r="AB93" s="115"/>
      <c r="AC93" s="27"/>
    </row>
    <row r="94" spans="1:29" ht="15" customHeight="1">
      <c r="A94" s="34"/>
      <c r="B94" s="93"/>
      <c r="C94" s="464" t="s">
        <v>125</v>
      </c>
      <c r="D94" s="471"/>
      <c r="E94" s="470"/>
      <c r="F94" s="470"/>
      <c r="G94" s="470"/>
      <c r="H94" s="470"/>
      <c r="I94" s="114"/>
      <c r="J94" s="114">
        <f t="shared" si="65"/>
        <v>0</v>
      </c>
      <c r="K94" s="114">
        <f t="shared" si="69"/>
        <v>0</v>
      </c>
      <c r="L94" s="114">
        <f t="shared" si="73"/>
        <v>0</v>
      </c>
      <c r="M94" s="114">
        <f t="shared" si="79"/>
        <v>0</v>
      </c>
      <c r="N94" s="114">
        <f t="shared" si="77"/>
        <v>0</v>
      </c>
      <c r="O94" s="114">
        <f t="shared" si="77"/>
        <v>0</v>
      </c>
      <c r="P94" s="125"/>
      <c r="Q94" s="125"/>
      <c r="R94" s="125"/>
      <c r="S94" s="125"/>
      <c r="T94" s="125"/>
      <c r="U94" s="125"/>
      <c r="V94" s="125"/>
      <c r="W94" s="125"/>
      <c r="X94" s="125"/>
      <c r="Y94" s="125"/>
      <c r="Z94" s="125"/>
      <c r="AA94" s="104"/>
      <c r="AB94" s="115"/>
      <c r="AC94" s="27"/>
    </row>
    <row r="95" spans="1:29" ht="34.5" customHeight="1">
      <c r="A95" s="34"/>
      <c r="B95" s="93"/>
      <c r="C95" s="465"/>
      <c r="D95" s="433"/>
      <c r="E95" s="435"/>
      <c r="F95" s="435"/>
      <c r="G95" s="435"/>
      <c r="H95" s="435"/>
      <c r="I95" s="118" t="s">
        <v>44</v>
      </c>
      <c r="J95" s="118" t="str">
        <f t="shared" si="65"/>
        <v xml:space="preserve"> </v>
      </c>
      <c r="K95" s="118" t="str">
        <f t="shared" si="69"/>
        <v xml:space="preserve"> </v>
      </c>
      <c r="L95" s="118" t="str">
        <f t="shared" si="73"/>
        <v xml:space="preserve"> </v>
      </c>
      <c r="M95" s="118" t="str">
        <f t="shared" si="79"/>
        <v xml:space="preserve"> </v>
      </c>
      <c r="N95" s="118" t="str">
        <f t="shared" si="77"/>
        <v xml:space="preserve"> </v>
      </c>
      <c r="O95" s="118" t="str">
        <f t="shared" si="77"/>
        <v xml:space="preserve"> </v>
      </c>
      <c r="P95" s="126"/>
      <c r="Q95" s="126"/>
      <c r="R95" s="126"/>
      <c r="S95" s="126"/>
      <c r="T95" s="126"/>
      <c r="U95" s="126"/>
      <c r="V95" s="126"/>
      <c r="W95" s="126"/>
      <c r="X95" s="126"/>
      <c r="Y95" s="126"/>
      <c r="Z95" s="126"/>
      <c r="AA95" s="104"/>
      <c r="AB95" s="105"/>
      <c r="AC95" s="27"/>
    </row>
    <row r="96" spans="1:29" ht="25.5" customHeight="1">
      <c r="A96" s="34"/>
      <c r="B96" s="19"/>
      <c r="C96" s="150"/>
      <c r="D96" s="136"/>
      <c r="E96" s="136"/>
      <c r="F96" s="136"/>
      <c r="G96" s="136"/>
      <c r="H96" s="136"/>
      <c r="I96" s="135"/>
      <c r="J96" s="135"/>
      <c r="K96" s="135"/>
      <c r="L96" s="139"/>
      <c r="M96" s="139"/>
      <c r="N96" s="139"/>
      <c r="O96" s="139"/>
      <c r="P96" s="99"/>
      <c r="Q96" s="99"/>
      <c r="R96" s="99"/>
      <c r="S96" s="99"/>
      <c r="T96" s="99"/>
      <c r="U96" s="99"/>
      <c r="V96" s="99"/>
      <c r="W96" s="99"/>
      <c r="X96" s="99"/>
      <c r="Y96" s="99"/>
      <c r="Z96" s="99"/>
      <c r="AA96" s="26"/>
      <c r="AB96" s="26"/>
      <c r="AC96" s="27"/>
    </row>
    <row r="97" spans="1:29" ht="38.1" customHeight="1">
      <c r="A97" s="34"/>
      <c r="B97" s="93"/>
      <c r="C97" s="151"/>
      <c r="D97" s="152" t="s">
        <v>126</v>
      </c>
      <c r="E97" s="153"/>
      <c r="F97" s="153"/>
      <c r="G97" s="153"/>
      <c r="H97" s="153"/>
      <c r="I97" s="153"/>
      <c r="J97" s="153"/>
      <c r="K97" s="154"/>
      <c r="L97" s="141"/>
      <c r="M97" s="96"/>
      <c r="N97" s="96"/>
      <c r="O97" s="96"/>
      <c r="P97" s="102" t="str">
        <f t="shared" ref="P97:Z97" si="99">P25</f>
        <v/>
      </c>
      <c r="Q97" s="102" t="str">
        <f t="shared" si="99"/>
        <v/>
      </c>
      <c r="R97" s="102" t="str">
        <f t="shared" si="99"/>
        <v/>
      </c>
      <c r="S97" s="102" t="str">
        <f t="shared" si="99"/>
        <v/>
      </c>
      <c r="T97" s="102" t="str">
        <f t="shared" si="99"/>
        <v/>
      </c>
      <c r="U97" s="102" t="str">
        <f t="shared" si="99"/>
        <v/>
      </c>
      <c r="V97" s="102" t="str">
        <f t="shared" si="99"/>
        <v/>
      </c>
      <c r="W97" s="102" t="str">
        <f t="shared" si="99"/>
        <v/>
      </c>
      <c r="X97" s="102" t="str">
        <f t="shared" si="99"/>
        <v/>
      </c>
      <c r="Y97" s="102" t="str">
        <f t="shared" si="99"/>
        <v/>
      </c>
      <c r="Z97" s="102" t="str">
        <f t="shared" si="99"/>
        <v/>
      </c>
      <c r="AA97" s="26"/>
      <c r="AB97" s="26"/>
      <c r="AC97" s="27"/>
    </row>
    <row r="98" spans="1:29" ht="14.25" customHeight="1">
      <c r="A98" s="34"/>
      <c r="B98" s="93"/>
      <c r="C98" s="155"/>
      <c r="D98" s="156" t="s">
        <v>127</v>
      </c>
      <c r="E98" s="157"/>
      <c r="F98" s="157"/>
      <c r="G98" s="157"/>
      <c r="H98" s="157"/>
      <c r="I98" s="157"/>
      <c r="J98" s="157"/>
      <c r="K98" s="158"/>
      <c r="L98" s="144"/>
      <c r="M98" s="99"/>
      <c r="N98" s="99"/>
      <c r="O98" s="145"/>
      <c r="P98" s="103">
        <f>O100+2</f>
        <v>2030</v>
      </c>
      <c r="Q98" s="103">
        <f t="shared" ref="Q98:Z98" si="100">P98+2</f>
        <v>2032</v>
      </c>
      <c r="R98" s="103">
        <f t="shared" si="100"/>
        <v>2034</v>
      </c>
      <c r="S98" s="103">
        <f t="shared" si="100"/>
        <v>2036</v>
      </c>
      <c r="T98" s="103">
        <f t="shared" si="100"/>
        <v>2038</v>
      </c>
      <c r="U98" s="103">
        <f t="shared" si="100"/>
        <v>2040</v>
      </c>
      <c r="V98" s="103">
        <f t="shared" si="100"/>
        <v>2042</v>
      </c>
      <c r="W98" s="103">
        <f t="shared" si="100"/>
        <v>2044</v>
      </c>
      <c r="X98" s="103">
        <f t="shared" si="100"/>
        <v>2046</v>
      </c>
      <c r="Y98" s="103">
        <f t="shared" si="100"/>
        <v>2048</v>
      </c>
      <c r="Z98" s="103">
        <f t="shared" si="100"/>
        <v>2050</v>
      </c>
      <c r="AA98" s="104"/>
      <c r="AB98" s="105"/>
      <c r="AC98" s="27"/>
    </row>
    <row r="99" spans="1:29" ht="24" customHeight="1">
      <c r="A99" s="34"/>
      <c r="B99" s="93"/>
      <c r="C99" s="460" t="s">
        <v>33</v>
      </c>
      <c r="D99" s="460" t="s">
        <v>34</v>
      </c>
      <c r="E99" s="462" t="s">
        <v>35</v>
      </c>
      <c r="F99" s="462" t="str">
        <f>F$25</f>
        <v>Status der 
Umsetzung</v>
      </c>
      <c r="G99" s="460" t="s">
        <v>37</v>
      </c>
      <c r="H99" s="460" t="s">
        <v>38</v>
      </c>
      <c r="I99" s="100" t="str">
        <f t="shared" ref="I99:O99" si="101">I25</f>
        <v/>
      </c>
      <c r="J99" s="100" t="str">
        <f t="shared" si="101"/>
        <v/>
      </c>
      <c r="K99" s="101" t="str">
        <f t="shared" si="101"/>
        <v/>
      </c>
      <c r="L99" s="102" t="str">
        <f t="shared" si="101"/>
        <v/>
      </c>
      <c r="M99" s="102" t="str">
        <f t="shared" si="101"/>
        <v/>
      </c>
      <c r="N99" s="102" t="str">
        <f t="shared" si="101"/>
        <v>Ziele CO2 &amp; Kompetenzen</v>
      </c>
      <c r="O99" s="146" t="str">
        <f t="shared" si="101"/>
        <v/>
      </c>
      <c r="P99" s="110">
        <f t="shared" ref="P99:Z99" si="102">SUM(P100:P129)</f>
        <v>2800</v>
      </c>
      <c r="Q99" s="110">
        <f t="shared" si="102"/>
        <v>2800</v>
      </c>
      <c r="R99" s="110">
        <f t="shared" si="102"/>
        <v>2800</v>
      </c>
      <c r="S99" s="110">
        <f t="shared" si="102"/>
        <v>2800</v>
      </c>
      <c r="T99" s="110">
        <f t="shared" si="102"/>
        <v>2800</v>
      </c>
      <c r="U99" s="110">
        <f t="shared" si="102"/>
        <v>2800</v>
      </c>
      <c r="V99" s="110">
        <f t="shared" si="102"/>
        <v>2800</v>
      </c>
      <c r="W99" s="110">
        <f t="shared" si="102"/>
        <v>2800</v>
      </c>
      <c r="X99" s="110">
        <f t="shared" si="102"/>
        <v>2800</v>
      </c>
      <c r="Y99" s="110">
        <f t="shared" si="102"/>
        <v>2800</v>
      </c>
      <c r="Z99" s="110">
        <f t="shared" si="102"/>
        <v>2800</v>
      </c>
      <c r="AA99" s="104"/>
      <c r="AB99" s="105"/>
      <c r="AC99" s="27"/>
    </row>
    <row r="100" spans="1:29" ht="29.25" customHeight="1">
      <c r="A100" s="34"/>
      <c r="B100" s="93"/>
      <c r="C100" s="461"/>
      <c r="D100" s="461"/>
      <c r="E100" s="463"/>
      <c r="F100" s="463"/>
      <c r="G100" s="461"/>
      <c r="H100" s="461"/>
      <c r="I100" s="103">
        <f>$I$9</f>
        <v>2017</v>
      </c>
      <c r="J100" s="103">
        <f>J$9</f>
        <v>2020</v>
      </c>
      <c r="K100" s="103">
        <f>K$9</f>
        <v>2020</v>
      </c>
      <c r="L100" s="103">
        <f>L$9</f>
        <v>2022</v>
      </c>
      <c r="M100" s="103">
        <f>L100+2</f>
        <v>2024</v>
      </c>
      <c r="N100" s="103">
        <f>M100+2</f>
        <v>2026</v>
      </c>
      <c r="O100" s="103">
        <f>N100+2</f>
        <v>2028</v>
      </c>
      <c r="P100" s="114">
        <f t="shared" ref="P100:P129" si="103">O102</f>
        <v>0</v>
      </c>
      <c r="Q100" s="114">
        <f t="shared" ref="Q100:Z100" si="104">P100</f>
        <v>0</v>
      </c>
      <c r="R100" s="114">
        <f t="shared" si="104"/>
        <v>0</v>
      </c>
      <c r="S100" s="114">
        <f t="shared" si="104"/>
        <v>0</v>
      </c>
      <c r="T100" s="114">
        <f t="shared" si="104"/>
        <v>0</v>
      </c>
      <c r="U100" s="114">
        <f t="shared" si="104"/>
        <v>0</v>
      </c>
      <c r="V100" s="114">
        <f t="shared" si="104"/>
        <v>0</v>
      </c>
      <c r="W100" s="114">
        <f t="shared" si="104"/>
        <v>0</v>
      </c>
      <c r="X100" s="114">
        <f t="shared" si="104"/>
        <v>0</v>
      </c>
      <c r="Y100" s="114">
        <f t="shared" si="104"/>
        <v>0</v>
      </c>
      <c r="Z100" s="114">
        <f t="shared" si="104"/>
        <v>0</v>
      </c>
      <c r="AA100" s="104"/>
      <c r="AB100" s="105"/>
      <c r="AC100" s="27"/>
    </row>
    <row r="101" spans="1:29" ht="29.25" customHeight="1">
      <c r="A101" s="34"/>
      <c r="B101" s="93"/>
      <c r="C101" s="106"/>
      <c r="D101" s="108"/>
      <c r="E101" s="159"/>
      <c r="F101" s="159"/>
      <c r="G101" s="159"/>
      <c r="H101" s="109" t="s">
        <v>39</v>
      </c>
      <c r="I101" s="110">
        <f t="shared" ref="I101:O101" si="105">SUM(I102:I131)</f>
        <v>0</v>
      </c>
      <c r="J101" s="110">
        <f t="shared" si="105"/>
        <v>0</v>
      </c>
      <c r="K101" s="110">
        <f t="shared" si="105"/>
        <v>0</v>
      </c>
      <c r="L101" s="110">
        <f t="shared" si="105"/>
        <v>2800</v>
      </c>
      <c r="M101" s="110">
        <f t="shared" si="105"/>
        <v>2800</v>
      </c>
      <c r="N101" s="110">
        <f t="shared" si="105"/>
        <v>2800</v>
      </c>
      <c r="O101" s="110">
        <f t="shared" si="105"/>
        <v>2800</v>
      </c>
      <c r="P101" s="118">
        <f t="shared" si="103"/>
        <v>0</v>
      </c>
      <c r="Q101" s="118">
        <f t="shared" ref="Q101:Z101" si="106">P101</f>
        <v>0</v>
      </c>
      <c r="R101" s="118">
        <f t="shared" si="106"/>
        <v>0</v>
      </c>
      <c r="S101" s="118">
        <f t="shared" si="106"/>
        <v>0</v>
      </c>
      <c r="T101" s="118">
        <f t="shared" si="106"/>
        <v>0</v>
      </c>
      <c r="U101" s="118">
        <f t="shared" si="106"/>
        <v>0</v>
      </c>
      <c r="V101" s="118">
        <f t="shared" si="106"/>
        <v>0</v>
      </c>
      <c r="W101" s="118">
        <f t="shared" si="106"/>
        <v>0</v>
      </c>
      <c r="X101" s="118">
        <f t="shared" si="106"/>
        <v>0</v>
      </c>
      <c r="Y101" s="118">
        <f t="shared" si="106"/>
        <v>0</v>
      </c>
      <c r="Z101" s="118">
        <f t="shared" si="106"/>
        <v>0</v>
      </c>
      <c r="AA101" s="104"/>
      <c r="AB101" s="115"/>
      <c r="AC101" s="27"/>
    </row>
    <row r="102" spans="1:29" ht="29.25" customHeight="1">
      <c r="A102" s="34"/>
      <c r="B102" s="93"/>
      <c r="C102" s="464" t="s">
        <v>128</v>
      </c>
      <c r="D102" s="432" t="s">
        <v>129</v>
      </c>
      <c r="E102" s="437">
        <v>2020</v>
      </c>
      <c r="F102" s="434" t="s">
        <v>2</v>
      </c>
      <c r="G102" s="434" t="s">
        <v>68</v>
      </c>
      <c r="H102" s="434" t="s">
        <v>378</v>
      </c>
      <c r="I102" s="114"/>
      <c r="J102" s="114">
        <f t="shared" ref="J102:O102" si="107">I102</f>
        <v>0</v>
      </c>
      <c r="K102" s="114">
        <f t="shared" si="107"/>
        <v>0</v>
      </c>
      <c r="L102" s="114">
        <f t="shared" si="107"/>
        <v>0</v>
      </c>
      <c r="M102" s="114">
        <f t="shared" si="107"/>
        <v>0</v>
      </c>
      <c r="N102" s="114">
        <f t="shared" si="107"/>
        <v>0</v>
      </c>
      <c r="O102" s="114">
        <f t="shared" si="107"/>
        <v>0</v>
      </c>
      <c r="P102" s="114">
        <f t="shared" si="103"/>
        <v>0</v>
      </c>
      <c r="Q102" s="114">
        <f t="shared" ref="Q102:Z102" si="108">P102</f>
        <v>0</v>
      </c>
      <c r="R102" s="114">
        <f t="shared" si="108"/>
        <v>0</v>
      </c>
      <c r="S102" s="114">
        <f t="shared" si="108"/>
        <v>0</v>
      </c>
      <c r="T102" s="114">
        <f t="shared" si="108"/>
        <v>0</v>
      </c>
      <c r="U102" s="114">
        <f t="shared" si="108"/>
        <v>0</v>
      </c>
      <c r="V102" s="114">
        <f t="shared" si="108"/>
        <v>0</v>
      </c>
      <c r="W102" s="114">
        <f t="shared" si="108"/>
        <v>0</v>
      </c>
      <c r="X102" s="114">
        <f t="shared" si="108"/>
        <v>0</v>
      </c>
      <c r="Y102" s="114">
        <f t="shared" si="108"/>
        <v>0</v>
      </c>
      <c r="Z102" s="114">
        <f t="shared" si="108"/>
        <v>0</v>
      </c>
      <c r="AA102" s="104"/>
      <c r="AB102" s="115"/>
      <c r="AC102" s="27"/>
    </row>
    <row r="103" spans="1:29" ht="44.25" customHeight="1">
      <c r="A103" s="34"/>
      <c r="B103" s="93"/>
      <c r="C103" s="465"/>
      <c r="D103" s="433"/>
      <c r="E103" s="435"/>
      <c r="F103" s="435"/>
      <c r="G103" s="435"/>
      <c r="H103" s="435"/>
      <c r="I103" s="118" t="s">
        <v>44</v>
      </c>
      <c r="J103" s="118" t="str">
        <f>I103</f>
        <v xml:space="preserve"> </v>
      </c>
      <c r="K103" s="118"/>
      <c r="L103" s="118">
        <f t="shared" ref="L103:O105" si="109">K103</f>
        <v>0</v>
      </c>
      <c r="M103" s="118">
        <f t="shared" si="109"/>
        <v>0</v>
      </c>
      <c r="N103" s="118">
        <f t="shared" si="109"/>
        <v>0</v>
      </c>
      <c r="O103" s="118">
        <f t="shared" si="109"/>
        <v>0</v>
      </c>
      <c r="P103" s="118" t="str">
        <f t="shared" si="103"/>
        <v>Mit Aktion Schalter beschriften</v>
      </c>
      <c r="Q103" s="118" t="str">
        <f t="shared" ref="Q103:Z103" si="110">P103</f>
        <v>Mit Aktion Schalter beschriften</v>
      </c>
      <c r="R103" s="118" t="str">
        <f t="shared" si="110"/>
        <v>Mit Aktion Schalter beschriften</v>
      </c>
      <c r="S103" s="118" t="str">
        <f t="shared" si="110"/>
        <v>Mit Aktion Schalter beschriften</v>
      </c>
      <c r="T103" s="118" t="str">
        <f t="shared" si="110"/>
        <v>Mit Aktion Schalter beschriften</v>
      </c>
      <c r="U103" s="118" t="str">
        <f t="shared" si="110"/>
        <v>Mit Aktion Schalter beschriften</v>
      </c>
      <c r="V103" s="118" t="str">
        <f t="shared" si="110"/>
        <v>Mit Aktion Schalter beschriften</v>
      </c>
      <c r="W103" s="118" t="str">
        <f t="shared" si="110"/>
        <v>Mit Aktion Schalter beschriften</v>
      </c>
      <c r="X103" s="118" t="str">
        <f t="shared" si="110"/>
        <v>Mit Aktion Schalter beschriften</v>
      </c>
      <c r="Y103" s="118" t="str">
        <f t="shared" si="110"/>
        <v>Mit Aktion Schalter beschriften</v>
      </c>
      <c r="Z103" s="118" t="str">
        <f t="shared" si="110"/>
        <v>Mit Aktion Schalter beschriften</v>
      </c>
      <c r="AA103" s="104"/>
      <c r="AB103" s="115"/>
      <c r="AC103" s="27"/>
    </row>
    <row r="104" spans="1:29" ht="29.25" customHeight="1">
      <c r="A104" s="34"/>
      <c r="B104" s="93"/>
      <c r="C104" s="464" t="s">
        <v>131</v>
      </c>
      <c r="D104" s="472" t="s">
        <v>132</v>
      </c>
      <c r="E104" s="437">
        <v>2020</v>
      </c>
      <c r="F104" s="434" t="s">
        <v>2</v>
      </c>
      <c r="G104" s="434" t="s">
        <v>68</v>
      </c>
      <c r="H104" s="434" t="s">
        <v>379</v>
      </c>
      <c r="I104" s="114"/>
      <c r="J104" s="114">
        <f>I104</f>
        <v>0</v>
      </c>
      <c r="K104" s="114">
        <f>J104</f>
        <v>0</v>
      </c>
      <c r="L104" s="114">
        <f t="shared" si="109"/>
        <v>0</v>
      </c>
      <c r="M104" s="114">
        <f t="shared" si="109"/>
        <v>0</v>
      </c>
      <c r="N104" s="114">
        <f t="shared" si="109"/>
        <v>0</v>
      </c>
      <c r="O104" s="114">
        <f t="shared" si="109"/>
        <v>0</v>
      </c>
      <c r="P104" s="114">
        <f t="shared" si="103"/>
        <v>2800</v>
      </c>
      <c r="Q104" s="114">
        <f t="shared" ref="Q104:Z104" si="111">P104</f>
        <v>2800</v>
      </c>
      <c r="R104" s="114">
        <f t="shared" si="111"/>
        <v>2800</v>
      </c>
      <c r="S104" s="114">
        <f t="shared" si="111"/>
        <v>2800</v>
      </c>
      <c r="T104" s="114">
        <f t="shared" si="111"/>
        <v>2800</v>
      </c>
      <c r="U104" s="114">
        <f t="shared" si="111"/>
        <v>2800</v>
      </c>
      <c r="V104" s="114">
        <f t="shared" si="111"/>
        <v>2800</v>
      </c>
      <c r="W104" s="114">
        <f t="shared" si="111"/>
        <v>2800</v>
      </c>
      <c r="X104" s="114">
        <f t="shared" si="111"/>
        <v>2800</v>
      </c>
      <c r="Y104" s="114">
        <f t="shared" si="111"/>
        <v>2800</v>
      </c>
      <c r="Z104" s="114">
        <f t="shared" si="111"/>
        <v>2800</v>
      </c>
      <c r="AA104" s="104"/>
      <c r="AB104" s="115"/>
      <c r="AC104" s="27"/>
    </row>
    <row r="105" spans="1:29" ht="34.5" customHeight="1">
      <c r="A105" s="34"/>
      <c r="B105" s="93"/>
      <c r="C105" s="465"/>
      <c r="D105" s="473"/>
      <c r="E105" s="435"/>
      <c r="F105" s="435"/>
      <c r="G105" s="435"/>
      <c r="H105" s="435"/>
      <c r="I105" s="118" t="s">
        <v>44</v>
      </c>
      <c r="J105" s="118" t="str">
        <f>I105</f>
        <v xml:space="preserve"> </v>
      </c>
      <c r="K105" s="118" t="s">
        <v>134</v>
      </c>
      <c r="L105" s="118" t="str">
        <f t="shared" si="109"/>
        <v>Mit Aktion Schalter beschriften</v>
      </c>
      <c r="M105" s="118" t="str">
        <f t="shared" si="109"/>
        <v>Mit Aktion Schalter beschriften</v>
      </c>
      <c r="N105" s="118" t="str">
        <f t="shared" si="109"/>
        <v>Mit Aktion Schalter beschriften</v>
      </c>
      <c r="O105" s="118" t="str">
        <f t="shared" si="109"/>
        <v>Mit Aktion Schalter beschriften</v>
      </c>
      <c r="P105" s="118" t="str">
        <f t="shared" si="103"/>
        <v xml:space="preserve"> </v>
      </c>
      <c r="Q105" s="118" t="str">
        <f t="shared" ref="Q105:Z105" si="112">P105</f>
        <v xml:space="preserve"> </v>
      </c>
      <c r="R105" s="118" t="str">
        <f t="shared" si="112"/>
        <v xml:space="preserve"> </v>
      </c>
      <c r="S105" s="118" t="str">
        <f t="shared" si="112"/>
        <v xml:space="preserve"> </v>
      </c>
      <c r="T105" s="118" t="str">
        <f t="shared" si="112"/>
        <v xml:space="preserve"> </v>
      </c>
      <c r="U105" s="118" t="str">
        <f t="shared" si="112"/>
        <v xml:space="preserve"> </v>
      </c>
      <c r="V105" s="118" t="str">
        <f t="shared" si="112"/>
        <v xml:space="preserve"> </v>
      </c>
      <c r="W105" s="118" t="str">
        <f t="shared" si="112"/>
        <v xml:space="preserve"> </v>
      </c>
      <c r="X105" s="118" t="str">
        <f t="shared" si="112"/>
        <v xml:space="preserve"> </v>
      </c>
      <c r="Y105" s="118" t="str">
        <f t="shared" si="112"/>
        <v xml:space="preserve"> </v>
      </c>
      <c r="Z105" s="118" t="str">
        <f t="shared" si="112"/>
        <v xml:space="preserve"> </v>
      </c>
      <c r="AA105" s="104"/>
      <c r="AB105" s="115"/>
      <c r="AC105" s="27"/>
    </row>
    <row r="106" spans="1:29" ht="29.25" customHeight="1">
      <c r="A106" s="34"/>
      <c r="B106" s="93"/>
      <c r="C106" s="464" t="s">
        <v>135</v>
      </c>
      <c r="D106" s="430" t="s">
        <v>136</v>
      </c>
      <c r="E106" s="437">
        <v>2021</v>
      </c>
      <c r="F106" s="434" t="s">
        <v>2</v>
      </c>
      <c r="G106" s="434" t="s">
        <v>137</v>
      </c>
      <c r="H106" s="434" t="s">
        <v>138</v>
      </c>
      <c r="I106" s="114"/>
      <c r="J106" s="114">
        <f>I106</f>
        <v>0</v>
      </c>
      <c r="K106" s="114">
        <f>J106</f>
        <v>0</v>
      </c>
      <c r="L106" s="114">
        <v>2800</v>
      </c>
      <c r="M106" s="114">
        <f t="shared" ref="M106:O107" si="113">L106</f>
        <v>2800</v>
      </c>
      <c r="N106" s="114">
        <f t="shared" si="113"/>
        <v>2800</v>
      </c>
      <c r="O106" s="114">
        <f t="shared" si="113"/>
        <v>2800</v>
      </c>
      <c r="P106" s="114">
        <f t="shared" si="103"/>
        <v>0</v>
      </c>
      <c r="Q106" s="114">
        <f t="shared" ref="Q106:Z106" si="114">P106</f>
        <v>0</v>
      </c>
      <c r="R106" s="114">
        <f t="shared" si="114"/>
        <v>0</v>
      </c>
      <c r="S106" s="114">
        <f t="shared" si="114"/>
        <v>0</v>
      </c>
      <c r="T106" s="114">
        <f t="shared" si="114"/>
        <v>0</v>
      </c>
      <c r="U106" s="114">
        <f t="shared" si="114"/>
        <v>0</v>
      </c>
      <c r="V106" s="114">
        <f t="shared" si="114"/>
        <v>0</v>
      </c>
      <c r="W106" s="114">
        <f t="shared" si="114"/>
        <v>0</v>
      </c>
      <c r="X106" s="114">
        <f t="shared" si="114"/>
        <v>0</v>
      </c>
      <c r="Y106" s="114">
        <f t="shared" si="114"/>
        <v>0</v>
      </c>
      <c r="Z106" s="114">
        <f t="shared" si="114"/>
        <v>0</v>
      </c>
      <c r="AA106" s="104"/>
      <c r="AB106" s="115"/>
      <c r="AC106" s="27"/>
    </row>
    <row r="107" spans="1:29" ht="29.25" customHeight="1">
      <c r="A107" s="34"/>
      <c r="B107" s="93"/>
      <c r="C107" s="465"/>
      <c r="D107" s="431"/>
      <c r="E107" s="435"/>
      <c r="F107" s="436"/>
      <c r="G107" s="435"/>
      <c r="H107" s="435"/>
      <c r="I107" s="118" t="s">
        <v>44</v>
      </c>
      <c r="J107" s="118" t="str">
        <f>I107</f>
        <v xml:space="preserve"> </v>
      </c>
      <c r="K107" s="118" t="str">
        <f>J107</f>
        <v xml:space="preserve"> </v>
      </c>
      <c r="L107" s="118" t="str">
        <f>K107</f>
        <v xml:space="preserve"> </v>
      </c>
      <c r="M107" s="118" t="str">
        <f t="shared" si="113"/>
        <v xml:space="preserve"> </v>
      </c>
      <c r="N107" s="118" t="str">
        <f t="shared" si="113"/>
        <v xml:space="preserve"> </v>
      </c>
      <c r="O107" s="118" t="str">
        <f t="shared" si="113"/>
        <v xml:space="preserve"> </v>
      </c>
      <c r="P107" s="118">
        <f t="shared" si="103"/>
        <v>0</v>
      </c>
      <c r="Q107" s="118">
        <f t="shared" ref="Q107:Z107" si="115">P107</f>
        <v>0</v>
      </c>
      <c r="R107" s="118">
        <f t="shared" si="115"/>
        <v>0</v>
      </c>
      <c r="S107" s="118">
        <f t="shared" si="115"/>
        <v>0</v>
      </c>
      <c r="T107" s="118">
        <f t="shared" si="115"/>
        <v>0</v>
      </c>
      <c r="U107" s="118">
        <f t="shared" si="115"/>
        <v>0</v>
      </c>
      <c r="V107" s="118">
        <f t="shared" si="115"/>
        <v>0</v>
      </c>
      <c r="W107" s="118">
        <f t="shared" si="115"/>
        <v>0</v>
      </c>
      <c r="X107" s="118">
        <f t="shared" si="115"/>
        <v>0</v>
      </c>
      <c r="Y107" s="118">
        <f t="shared" si="115"/>
        <v>0</v>
      </c>
      <c r="Z107" s="118">
        <f t="shared" si="115"/>
        <v>0</v>
      </c>
      <c r="AA107" s="104"/>
      <c r="AB107" s="115"/>
      <c r="AC107" s="27"/>
    </row>
    <row r="108" spans="1:29" ht="29.25" customHeight="1">
      <c r="A108" s="34"/>
      <c r="B108" s="93"/>
      <c r="C108" s="464" t="s">
        <v>139</v>
      </c>
      <c r="D108" s="474" t="s">
        <v>140</v>
      </c>
      <c r="E108" s="437">
        <v>2023</v>
      </c>
      <c r="F108" s="434" t="s">
        <v>7</v>
      </c>
      <c r="G108" s="434" t="s">
        <v>137</v>
      </c>
      <c r="H108" s="434" t="s">
        <v>138</v>
      </c>
      <c r="I108" s="114"/>
      <c r="J108" s="114"/>
      <c r="K108" s="114"/>
      <c r="L108" s="114"/>
      <c r="M108" s="114"/>
      <c r="N108" s="114"/>
      <c r="O108" s="114"/>
      <c r="P108" s="114">
        <f t="shared" si="103"/>
        <v>0</v>
      </c>
      <c r="Q108" s="114">
        <f t="shared" ref="Q108:Z108" si="116">P108</f>
        <v>0</v>
      </c>
      <c r="R108" s="114">
        <f t="shared" si="116"/>
        <v>0</v>
      </c>
      <c r="S108" s="114">
        <f t="shared" si="116"/>
        <v>0</v>
      </c>
      <c r="T108" s="114">
        <f t="shared" si="116"/>
        <v>0</v>
      </c>
      <c r="U108" s="114">
        <f t="shared" si="116"/>
        <v>0</v>
      </c>
      <c r="V108" s="114">
        <f t="shared" si="116"/>
        <v>0</v>
      </c>
      <c r="W108" s="114">
        <f t="shared" si="116"/>
        <v>0</v>
      </c>
      <c r="X108" s="114">
        <f t="shared" si="116"/>
        <v>0</v>
      </c>
      <c r="Y108" s="114">
        <f t="shared" si="116"/>
        <v>0</v>
      </c>
      <c r="Z108" s="114">
        <f t="shared" si="116"/>
        <v>0</v>
      </c>
      <c r="AA108" s="104"/>
      <c r="AB108" s="115"/>
      <c r="AC108" s="27"/>
    </row>
    <row r="109" spans="1:29" ht="29.25" customHeight="1">
      <c r="A109" s="34"/>
      <c r="B109" s="93"/>
      <c r="C109" s="465"/>
      <c r="D109" s="475"/>
      <c r="E109" s="476"/>
      <c r="F109" s="476"/>
      <c r="G109" s="476"/>
      <c r="H109" s="476"/>
      <c r="I109" s="118"/>
      <c r="J109" s="118"/>
      <c r="K109" s="118"/>
      <c r="L109" s="118"/>
      <c r="M109" s="118"/>
      <c r="N109" s="118"/>
      <c r="O109" s="118"/>
      <c r="P109" s="118" t="str">
        <f t="shared" si="103"/>
        <v xml:space="preserve"> </v>
      </c>
      <c r="Q109" s="118" t="str">
        <f t="shared" ref="Q109:Z109" si="117">P109</f>
        <v xml:space="preserve"> </v>
      </c>
      <c r="R109" s="118" t="str">
        <f t="shared" si="117"/>
        <v xml:space="preserve"> </v>
      </c>
      <c r="S109" s="118" t="str">
        <f t="shared" si="117"/>
        <v xml:space="preserve"> </v>
      </c>
      <c r="T109" s="118" t="str">
        <f t="shared" si="117"/>
        <v xml:space="preserve"> </v>
      </c>
      <c r="U109" s="118" t="str">
        <f t="shared" si="117"/>
        <v xml:space="preserve"> </v>
      </c>
      <c r="V109" s="118" t="str">
        <f t="shared" si="117"/>
        <v xml:space="preserve"> </v>
      </c>
      <c r="W109" s="118" t="str">
        <f t="shared" si="117"/>
        <v xml:space="preserve"> </v>
      </c>
      <c r="X109" s="118" t="str">
        <f t="shared" si="117"/>
        <v xml:space="preserve"> </v>
      </c>
      <c r="Y109" s="118" t="str">
        <f t="shared" si="117"/>
        <v xml:space="preserve"> </v>
      </c>
      <c r="Z109" s="118" t="str">
        <f t="shared" si="117"/>
        <v xml:space="preserve"> </v>
      </c>
      <c r="AA109" s="104"/>
      <c r="AB109" s="115"/>
      <c r="AC109" s="27"/>
    </row>
    <row r="110" spans="1:29" ht="29.25" customHeight="1">
      <c r="A110" s="34"/>
      <c r="B110" s="93"/>
      <c r="C110" s="464" t="s">
        <v>141</v>
      </c>
      <c r="D110" s="469"/>
      <c r="E110" s="470"/>
      <c r="F110" s="470"/>
      <c r="G110" s="470"/>
      <c r="H110" s="470"/>
      <c r="I110" s="114"/>
      <c r="J110" s="114">
        <f t="shared" ref="J110:O119" si="118">I110</f>
        <v>0</v>
      </c>
      <c r="K110" s="114">
        <f t="shared" si="118"/>
        <v>0</v>
      </c>
      <c r="L110" s="114">
        <f t="shared" si="118"/>
        <v>0</v>
      </c>
      <c r="M110" s="114">
        <f t="shared" si="118"/>
        <v>0</v>
      </c>
      <c r="N110" s="114">
        <f t="shared" si="118"/>
        <v>0</v>
      </c>
      <c r="O110" s="114">
        <f t="shared" si="118"/>
        <v>0</v>
      </c>
      <c r="P110" s="114">
        <f t="shared" si="103"/>
        <v>0</v>
      </c>
      <c r="Q110" s="114">
        <f t="shared" ref="Q110:Z110" si="119">P110</f>
        <v>0</v>
      </c>
      <c r="R110" s="114">
        <f t="shared" si="119"/>
        <v>0</v>
      </c>
      <c r="S110" s="114">
        <f t="shared" si="119"/>
        <v>0</v>
      </c>
      <c r="T110" s="114">
        <f t="shared" si="119"/>
        <v>0</v>
      </c>
      <c r="U110" s="114">
        <f t="shared" si="119"/>
        <v>0</v>
      </c>
      <c r="V110" s="114">
        <f t="shared" si="119"/>
        <v>0</v>
      </c>
      <c r="W110" s="114">
        <f t="shared" si="119"/>
        <v>0</v>
      </c>
      <c r="X110" s="114">
        <f t="shared" si="119"/>
        <v>0</v>
      </c>
      <c r="Y110" s="114">
        <f t="shared" si="119"/>
        <v>0</v>
      </c>
      <c r="Z110" s="114">
        <f t="shared" si="119"/>
        <v>0</v>
      </c>
      <c r="AA110" s="104"/>
      <c r="AB110" s="115"/>
      <c r="AC110" s="27"/>
    </row>
    <row r="111" spans="1:29" ht="29.25" customHeight="1">
      <c r="A111" s="34"/>
      <c r="B111" s="93"/>
      <c r="C111" s="465"/>
      <c r="D111" s="431"/>
      <c r="E111" s="435"/>
      <c r="F111" s="435"/>
      <c r="G111" s="435"/>
      <c r="H111" s="435"/>
      <c r="I111" s="118" t="s">
        <v>44</v>
      </c>
      <c r="J111" s="118" t="str">
        <f t="shared" si="118"/>
        <v xml:space="preserve"> </v>
      </c>
      <c r="K111" s="118" t="str">
        <f t="shared" si="118"/>
        <v xml:space="preserve"> </v>
      </c>
      <c r="L111" s="118" t="str">
        <f t="shared" si="118"/>
        <v xml:space="preserve"> </v>
      </c>
      <c r="M111" s="118" t="str">
        <f t="shared" si="118"/>
        <v xml:space="preserve"> </v>
      </c>
      <c r="N111" s="118" t="str">
        <f t="shared" si="118"/>
        <v xml:space="preserve"> </v>
      </c>
      <c r="O111" s="118" t="str">
        <f t="shared" si="118"/>
        <v xml:space="preserve"> </v>
      </c>
      <c r="P111" s="118" t="str">
        <f t="shared" si="103"/>
        <v xml:space="preserve"> </v>
      </c>
      <c r="Q111" s="118" t="str">
        <f t="shared" ref="Q111:Z111" si="120">P111</f>
        <v xml:space="preserve"> </v>
      </c>
      <c r="R111" s="118" t="str">
        <f t="shared" si="120"/>
        <v xml:space="preserve"> </v>
      </c>
      <c r="S111" s="118" t="str">
        <f t="shared" si="120"/>
        <v xml:space="preserve"> </v>
      </c>
      <c r="T111" s="118" t="str">
        <f t="shared" si="120"/>
        <v xml:space="preserve"> </v>
      </c>
      <c r="U111" s="118" t="str">
        <f t="shared" si="120"/>
        <v xml:space="preserve"> </v>
      </c>
      <c r="V111" s="118" t="str">
        <f t="shared" si="120"/>
        <v xml:space="preserve"> </v>
      </c>
      <c r="W111" s="118" t="str">
        <f t="shared" si="120"/>
        <v xml:space="preserve"> </v>
      </c>
      <c r="X111" s="118" t="str">
        <f t="shared" si="120"/>
        <v xml:space="preserve"> </v>
      </c>
      <c r="Y111" s="118" t="str">
        <f t="shared" si="120"/>
        <v xml:space="preserve"> </v>
      </c>
      <c r="Z111" s="118" t="str">
        <f t="shared" si="120"/>
        <v xml:space="preserve"> </v>
      </c>
      <c r="AA111" s="104"/>
      <c r="AB111" s="115"/>
      <c r="AC111" s="27"/>
    </row>
    <row r="112" spans="1:29" ht="29.25" customHeight="1">
      <c r="A112" s="34"/>
      <c r="B112" s="93"/>
      <c r="C112" s="464" t="s">
        <v>142</v>
      </c>
      <c r="D112" s="471"/>
      <c r="E112" s="470"/>
      <c r="F112" s="470"/>
      <c r="G112" s="470"/>
      <c r="H112" s="470"/>
      <c r="I112" s="114"/>
      <c r="J112" s="114">
        <f t="shared" si="118"/>
        <v>0</v>
      </c>
      <c r="K112" s="114">
        <f t="shared" si="118"/>
        <v>0</v>
      </c>
      <c r="L112" s="114">
        <f t="shared" si="118"/>
        <v>0</v>
      </c>
      <c r="M112" s="114">
        <f t="shared" si="118"/>
        <v>0</v>
      </c>
      <c r="N112" s="114">
        <f t="shared" si="118"/>
        <v>0</v>
      </c>
      <c r="O112" s="114">
        <f t="shared" si="118"/>
        <v>0</v>
      </c>
      <c r="P112" s="114">
        <f t="shared" si="103"/>
        <v>0</v>
      </c>
      <c r="Q112" s="114">
        <f t="shared" ref="Q112:Z112" si="121">P112</f>
        <v>0</v>
      </c>
      <c r="R112" s="114">
        <f t="shared" si="121"/>
        <v>0</v>
      </c>
      <c r="S112" s="114">
        <f t="shared" si="121"/>
        <v>0</v>
      </c>
      <c r="T112" s="114">
        <f t="shared" si="121"/>
        <v>0</v>
      </c>
      <c r="U112" s="114">
        <f t="shared" si="121"/>
        <v>0</v>
      </c>
      <c r="V112" s="114">
        <f t="shared" si="121"/>
        <v>0</v>
      </c>
      <c r="W112" s="114">
        <f t="shared" si="121"/>
        <v>0</v>
      </c>
      <c r="X112" s="114">
        <f t="shared" si="121"/>
        <v>0</v>
      </c>
      <c r="Y112" s="114">
        <f t="shared" si="121"/>
        <v>0</v>
      </c>
      <c r="Z112" s="114">
        <f t="shared" si="121"/>
        <v>0</v>
      </c>
      <c r="AA112" s="104"/>
      <c r="AB112" s="115"/>
      <c r="AC112" s="27"/>
    </row>
    <row r="113" spans="1:29" ht="29.25" customHeight="1">
      <c r="A113" s="34"/>
      <c r="B113" s="93"/>
      <c r="C113" s="465"/>
      <c r="D113" s="433"/>
      <c r="E113" s="435"/>
      <c r="F113" s="435"/>
      <c r="G113" s="435"/>
      <c r="H113" s="435"/>
      <c r="I113" s="118" t="s">
        <v>44</v>
      </c>
      <c r="J113" s="118" t="str">
        <f t="shared" si="118"/>
        <v xml:space="preserve"> </v>
      </c>
      <c r="K113" s="118" t="str">
        <f t="shared" si="118"/>
        <v xml:space="preserve"> </v>
      </c>
      <c r="L113" s="118" t="str">
        <f t="shared" si="118"/>
        <v xml:space="preserve"> </v>
      </c>
      <c r="M113" s="118" t="str">
        <f t="shared" si="118"/>
        <v xml:space="preserve"> </v>
      </c>
      <c r="N113" s="118" t="str">
        <f t="shared" si="118"/>
        <v xml:space="preserve"> </v>
      </c>
      <c r="O113" s="118" t="str">
        <f t="shared" si="118"/>
        <v xml:space="preserve"> </v>
      </c>
      <c r="P113" s="118" t="str">
        <f t="shared" si="103"/>
        <v xml:space="preserve"> </v>
      </c>
      <c r="Q113" s="118" t="str">
        <f t="shared" ref="Q113:Z113" si="122">P113</f>
        <v xml:space="preserve"> </v>
      </c>
      <c r="R113" s="118" t="str">
        <f t="shared" si="122"/>
        <v xml:space="preserve"> </v>
      </c>
      <c r="S113" s="118" t="str">
        <f t="shared" si="122"/>
        <v xml:space="preserve"> </v>
      </c>
      <c r="T113" s="118" t="str">
        <f t="shared" si="122"/>
        <v xml:space="preserve"> </v>
      </c>
      <c r="U113" s="118" t="str">
        <f t="shared" si="122"/>
        <v xml:space="preserve"> </v>
      </c>
      <c r="V113" s="118" t="str">
        <f t="shared" si="122"/>
        <v xml:space="preserve"> </v>
      </c>
      <c r="W113" s="118" t="str">
        <f t="shared" si="122"/>
        <v xml:space="preserve"> </v>
      </c>
      <c r="X113" s="118" t="str">
        <f t="shared" si="122"/>
        <v xml:space="preserve"> </v>
      </c>
      <c r="Y113" s="118" t="str">
        <f t="shared" si="122"/>
        <v xml:space="preserve"> </v>
      </c>
      <c r="Z113" s="118" t="str">
        <f t="shared" si="122"/>
        <v xml:space="preserve"> </v>
      </c>
      <c r="AA113" s="104"/>
      <c r="AB113" s="115"/>
      <c r="AC113" s="27"/>
    </row>
    <row r="114" spans="1:29" ht="29.25" customHeight="1">
      <c r="A114" s="34"/>
      <c r="B114" s="93"/>
      <c r="C114" s="464" t="s">
        <v>143</v>
      </c>
      <c r="D114" s="471"/>
      <c r="E114" s="470"/>
      <c r="F114" s="470"/>
      <c r="G114" s="470"/>
      <c r="H114" s="470"/>
      <c r="I114" s="114"/>
      <c r="J114" s="114">
        <f t="shared" si="118"/>
        <v>0</v>
      </c>
      <c r="K114" s="114">
        <f t="shared" si="118"/>
        <v>0</v>
      </c>
      <c r="L114" s="114">
        <f t="shared" si="118"/>
        <v>0</v>
      </c>
      <c r="M114" s="114">
        <f t="shared" si="118"/>
        <v>0</v>
      </c>
      <c r="N114" s="114">
        <f t="shared" si="118"/>
        <v>0</v>
      </c>
      <c r="O114" s="114">
        <f t="shared" si="118"/>
        <v>0</v>
      </c>
      <c r="P114" s="114">
        <f t="shared" si="103"/>
        <v>0</v>
      </c>
      <c r="Q114" s="114">
        <f t="shared" ref="Q114:Z114" si="123">P114</f>
        <v>0</v>
      </c>
      <c r="R114" s="114">
        <f t="shared" si="123"/>
        <v>0</v>
      </c>
      <c r="S114" s="114">
        <f t="shared" si="123"/>
        <v>0</v>
      </c>
      <c r="T114" s="114">
        <f t="shared" si="123"/>
        <v>0</v>
      </c>
      <c r="U114" s="114">
        <f t="shared" si="123"/>
        <v>0</v>
      </c>
      <c r="V114" s="114">
        <f t="shared" si="123"/>
        <v>0</v>
      </c>
      <c r="W114" s="114">
        <f t="shared" si="123"/>
        <v>0</v>
      </c>
      <c r="X114" s="114">
        <f t="shared" si="123"/>
        <v>0</v>
      </c>
      <c r="Y114" s="114">
        <f t="shared" si="123"/>
        <v>0</v>
      </c>
      <c r="Z114" s="114">
        <f t="shared" si="123"/>
        <v>0</v>
      </c>
      <c r="AA114" s="104"/>
      <c r="AB114" s="115"/>
      <c r="AC114" s="27"/>
    </row>
    <row r="115" spans="1:29" ht="29.25" customHeight="1">
      <c r="A115" s="34"/>
      <c r="B115" s="93"/>
      <c r="C115" s="465"/>
      <c r="D115" s="433"/>
      <c r="E115" s="435"/>
      <c r="F115" s="435"/>
      <c r="G115" s="435"/>
      <c r="H115" s="435"/>
      <c r="I115" s="118" t="s">
        <v>44</v>
      </c>
      <c r="J115" s="118" t="str">
        <f t="shared" si="118"/>
        <v xml:space="preserve"> </v>
      </c>
      <c r="K115" s="118" t="str">
        <f t="shared" si="118"/>
        <v xml:space="preserve"> </v>
      </c>
      <c r="L115" s="118" t="str">
        <f t="shared" si="118"/>
        <v xml:space="preserve"> </v>
      </c>
      <c r="M115" s="118" t="str">
        <f t="shared" si="118"/>
        <v xml:space="preserve"> </v>
      </c>
      <c r="N115" s="118" t="str">
        <f t="shared" si="118"/>
        <v xml:space="preserve"> </v>
      </c>
      <c r="O115" s="118" t="str">
        <f t="shared" si="118"/>
        <v xml:space="preserve"> </v>
      </c>
      <c r="P115" s="118" t="str">
        <f t="shared" si="103"/>
        <v xml:space="preserve"> </v>
      </c>
      <c r="Q115" s="118" t="str">
        <f t="shared" ref="Q115:Z115" si="124">P115</f>
        <v xml:space="preserve"> </v>
      </c>
      <c r="R115" s="118" t="str">
        <f t="shared" si="124"/>
        <v xml:space="preserve"> </v>
      </c>
      <c r="S115" s="118" t="str">
        <f t="shared" si="124"/>
        <v xml:space="preserve"> </v>
      </c>
      <c r="T115" s="118" t="str">
        <f t="shared" si="124"/>
        <v xml:space="preserve"> </v>
      </c>
      <c r="U115" s="118" t="str">
        <f t="shared" si="124"/>
        <v xml:space="preserve"> </v>
      </c>
      <c r="V115" s="118" t="str">
        <f t="shared" si="124"/>
        <v xml:space="preserve"> </v>
      </c>
      <c r="W115" s="118" t="str">
        <f t="shared" si="124"/>
        <v xml:space="preserve"> </v>
      </c>
      <c r="X115" s="118" t="str">
        <f t="shared" si="124"/>
        <v xml:space="preserve"> </v>
      </c>
      <c r="Y115" s="118" t="str">
        <f t="shared" si="124"/>
        <v xml:space="preserve"> </v>
      </c>
      <c r="Z115" s="118" t="str">
        <f t="shared" si="124"/>
        <v xml:space="preserve"> </v>
      </c>
      <c r="AA115" s="104"/>
      <c r="AB115" s="115"/>
      <c r="AC115" s="27"/>
    </row>
    <row r="116" spans="1:29" ht="29.25" customHeight="1">
      <c r="A116" s="34"/>
      <c r="B116" s="93"/>
      <c r="C116" s="464" t="s">
        <v>144</v>
      </c>
      <c r="D116" s="471"/>
      <c r="E116" s="470"/>
      <c r="F116" s="470"/>
      <c r="G116" s="470"/>
      <c r="H116" s="470"/>
      <c r="I116" s="114"/>
      <c r="J116" s="114">
        <f t="shared" si="118"/>
        <v>0</v>
      </c>
      <c r="K116" s="114">
        <f t="shared" si="118"/>
        <v>0</v>
      </c>
      <c r="L116" s="114">
        <f t="shared" si="118"/>
        <v>0</v>
      </c>
      <c r="M116" s="114">
        <f t="shared" si="118"/>
        <v>0</v>
      </c>
      <c r="N116" s="114">
        <f t="shared" si="118"/>
        <v>0</v>
      </c>
      <c r="O116" s="114">
        <f t="shared" si="118"/>
        <v>0</v>
      </c>
      <c r="P116" s="114">
        <f t="shared" si="103"/>
        <v>0</v>
      </c>
      <c r="Q116" s="114">
        <f t="shared" ref="Q116:Z116" si="125">P116</f>
        <v>0</v>
      </c>
      <c r="R116" s="114">
        <f t="shared" si="125"/>
        <v>0</v>
      </c>
      <c r="S116" s="114">
        <f t="shared" si="125"/>
        <v>0</v>
      </c>
      <c r="T116" s="114">
        <f t="shared" si="125"/>
        <v>0</v>
      </c>
      <c r="U116" s="114">
        <f t="shared" si="125"/>
        <v>0</v>
      </c>
      <c r="V116" s="114">
        <f t="shared" si="125"/>
        <v>0</v>
      </c>
      <c r="W116" s="114">
        <f t="shared" si="125"/>
        <v>0</v>
      </c>
      <c r="X116" s="114">
        <f t="shared" si="125"/>
        <v>0</v>
      </c>
      <c r="Y116" s="114">
        <f t="shared" si="125"/>
        <v>0</v>
      </c>
      <c r="Z116" s="114">
        <f t="shared" si="125"/>
        <v>0</v>
      </c>
      <c r="AA116" s="104"/>
      <c r="AB116" s="115"/>
      <c r="AC116" s="27"/>
    </row>
    <row r="117" spans="1:29" ht="29.25" customHeight="1">
      <c r="A117" s="34"/>
      <c r="B117" s="93"/>
      <c r="C117" s="465"/>
      <c r="D117" s="433"/>
      <c r="E117" s="435"/>
      <c r="F117" s="435"/>
      <c r="G117" s="435"/>
      <c r="H117" s="435"/>
      <c r="I117" s="118" t="s">
        <v>44</v>
      </c>
      <c r="J117" s="118" t="str">
        <f t="shared" si="118"/>
        <v xml:space="preserve"> </v>
      </c>
      <c r="K117" s="118" t="str">
        <f t="shared" si="118"/>
        <v xml:space="preserve"> </v>
      </c>
      <c r="L117" s="118" t="str">
        <f t="shared" si="118"/>
        <v xml:space="preserve"> </v>
      </c>
      <c r="M117" s="118" t="str">
        <f t="shared" si="118"/>
        <v xml:space="preserve"> </v>
      </c>
      <c r="N117" s="118" t="str">
        <f t="shared" si="118"/>
        <v xml:space="preserve"> </v>
      </c>
      <c r="O117" s="118" t="str">
        <f t="shared" si="118"/>
        <v xml:space="preserve"> </v>
      </c>
      <c r="P117" s="118" t="str">
        <f t="shared" si="103"/>
        <v xml:space="preserve"> </v>
      </c>
      <c r="Q117" s="118" t="str">
        <f t="shared" ref="Q117:Z117" si="126">P117</f>
        <v xml:space="preserve"> </v>
      </c>
      <c r="R117" s="118" t="str">
        <f t="shared" si="126"/>
        <v xml:space="preserve"> </v>
      </c>
      <c r="S117" s="118" t="str">
        <f t="shared" si="126"/>
        <v xml:space="preserve"> </v>
      </c>
      <c r="T117" s="118" t="str">
        <f t="shared" si="126"/>
        <v xml:space="preserve"> </v>
      </c>
      <c r="U117" s="118" t="str">
        <f t="shared" si="126"/>
        <v xml:space="preserve"> </v>
      </c>
      <c r="V117" s="118" t="str">
        <f t="shared" si="126"/>
        <v xml:space="preserve"> </v>
      </c>
      <c r="W117" s="118" t="str">
        <f t="shared" si="126"/>
        <v xml:space="preserve"> </v>
      </c>
      <c r="X117" s="118" t="str">
        <f t="shared" si="126"/>
        <v xml:space="preserve"> </v>
      </c>
      <c r="Y117" s="118" t="str">
        <f t="shared" si="126"/>
        <v xml:space="preserve"> </v>
      </c>
      <c r="Z117" s="118" t="str">
        <f t="shared" si="126"/>
        <v xml:space="preserve"> </v>
      </c>
      <c r="AA117" s="104"/>
      <c r="AB117" s="115"/>
      <c r="AC117" s="27"/>
    </row>
    <row r="118" spans="1:29" ht="29.25" customHeight="1">
      <c r="A118" s="34"/>
      <c r="B118" s="93"/>
      <c r="C118" s="464" t="s">
        <v>145</v>
      </c>
      <c r="D118" s="471"/>
      <c r="E118" s="470"/>
      <c r="F118" s="470"/>
      <c r="G118" s="470"/>
      <c r="H118" s="470"/>
      <c r="I118" s="114"/>
      <c r="J118" s="114">
        <f t="shared" si="118"/>
        <v>0</v>
      </c>
      <c r="K118" s="114">
        <f t="shared" si="118"/>
        <v>0</v>
      </c>
      <c r="L118" s="114">
        <f t="shared" si="118"/>
        <v>0</v>
      </c>
      <c r="M118" s="114">
        <f t="shared" si="118"/>
        <v>0</v>
      </c>
      <c r="N118" s="114">
        <f t="shared" si="118"/>
        <v>0</v>
      </c>
      <c r="O118" s="114">
        <f t="shared" si="118"/>
        <v>0</v>
      </c>
      <c r="P118" s="114">
        <f t="shared" si="103"/>
        <v>0</v>
      </c>
      <c r="Q118" s="114">
        <f t="shared" ref="Q118:Z118" si="127">P118</f>
        <v>0</v>
      </c>
      <c r="R118" s="114">
        <f t="shared" si="127"/>
        <v>0</v>
      </c>
      <c r="S118" s="114">
        <f t="shared" si="127"/>
        <v>0</v>
      </c>
      <c r="T118" s="114">
        <f t="shared" si="127"/>
        <v>0</v>
      </c>
      <c r="U118" s="114">
        <f t="shared" si="127"/>
        <v>0</v>
      </c>
      <c r="V118" s="114">
        <f t="shared" si="127"/>
        <v>0</v>
      </c>
      <c r="W118" s="114">
        <f t="shared" si="127"/>
        <v>0</v>
      </c>
      <c r="X118" s="114">
        <f t="shared" si="127"/>
        <v>0</v>
      </c>
      <c r="Y118" s="114">
        <f t="shared" si="127"/>
        <v>0</v>
      </c>
      <c r="Z118" s="114">
        <f t="shared" si="127"/>
        <v>0</v>
      </c>
      <c r="AA118" s="104"/>
      <c r="AB118" s="115"/>
      <c r="AC118" s="27"/>
    </row>
    <row r="119" spans="1:29" ht="29.25" customHeight="1">
      <c r="A119" s="34"/>
      <c r="B119" s="93"/>
      <c r="C119" s="465"/>
      <c r="D119" s="433"/>
      <c r="E119" s="435"/>
      <c r="F119" s="435"/>
      <c r="G119" s="435"/>
      <c r="H119" s="435"/>
      <c r="I119" s="118" t="s">
        <v>44</v>
      </c>
      <c r="J119" s="118" t="str">
        <f t="shared" si="118"/>
        <v xml:space="preserve"> </v>
      </c>
      <c r="K119" s="118" t="str">
        <f t="shared" si="118"/>
        <v xml:space="preserve"> </v>
      </c>
      <c r="L119" s="118" t="str">
        <f t="shared" si="118"/>
        <v xml:space="preserve"> </v>
      </c>
      <c r="M119" s="118" t="str">
        <f t="shared" si="118"/>
        <v xml:space="preserve"> </v>
      </c>
      <c r="N119" s="118" t="str">
        <f t="shared" si="118"/>
        <v xml:space="preserve"> </v>
      </c>
      <c r="O119" s="118" t="str">
        <f t="shared" si="118"/>
        <v xml:space="preserve"> </v>
      </c>
      <c r="P119" s="118" t="str">
        <f t="shared" si="103"/>
        <v xml:space="preserve"> </v>
      </c>
      <c r="Q119" s="118" t="str">
        <f t="shared" ref="Q119:Z119" si="128">P119</f>
        <v xml:space="preserve"> </v>
      </c>
      <c r="R119" s="118" t="str">
        <f t="shared" si="128"/>
        <v xml:space="preserve"> </v>
      </c>
      <c r="S119" s="118" t="str">
        <f t="shared" si="128"/>
        <v xml:space="preserve"> </v>
      </c>
      <c r="T119" s="118" t="str">
        <f t="shared" si="128"/>
        <v xml:space="preserve"> </v>
      </c>
      <c r="U119" s="118" t="str">
        <f t="shared" si="128"/>
        <v xml:space="preserve"> </v>
      </c>
      <c r="V119" s="118" t="str">
        <f t="shared" si="128"/>
        <v xml:space="preserve"> </v>
      </c>
      <c r="W119" s="118" t="str">
        <f t="shared" si="128"/>
        <v xml:space="preserve"> </v>
      </c>
      <c r="X119" s="118" t="str">
        <f t="shared" si="128"/>
        <v xml:space="preserve"> </v>
      </c>
      <c r="Y119" s="118" t="str">
        <f t="shared" si="128"/>
        <v xml:space="preserve"> </v>
      </c>
      <c r="Z119" s="118" t="str">
        <f t="shared" si="128"/>
        <v xml:space="preserve"> </v>
      </c>
      <c r="AA119" s="104"/>
      <c r="AB119" s="115"/>
      <c r="AC119" s="27"/>
    </row>
    <row r="120" spans="1:29" ht="29.25" customHeight="1">
      <c r="A120" s="34"/>
      <c r="B120" s="93"/>
      <c r="C120" s="464" t="s">
        <v>146</v>
      </c>
      <c r="D120" s="471"/>
      <c r="E120" s="470"/>
      <c r="F120" s="470"/>
      <c r="G120" s="470"/>
      <c r="H120" s="470"/>
      <c r="I120" s="114"/>
      <c r="J120" s="114">
        <f t="shared" ref="J120:O129" si="129">I120</f>
        <v>0</v>
      </c>
      <c r="K120" s="114">
        <f t="shared" si="129"/>
        <v>0</v>
      </c>
      <c r="L120" s="114">
        <f t="shared" si="129"/>
        <v>0</v>
      </c>
      <c r="M120" s="114">
        <f t="shared" si="129"/>
        <v>0</v>
      </c>
      <c r="N120" s="114">
        <f t="shared" si="129"/>
        <v>0</v>
      </c>
      <c r="O120" s="114">
        <f t="shared" si="129"/>
        <v>0</v>
      </c>
      <c r="P120" s="114">
        <f t="shared" si="103"/>
        <v>0</v>
      </c>
      <c r="Q120" s="114">
        <f t="shared" ref="Q120:Z120" si="130">P120</f>
        <v>0</v>
      </c>
      <c r="R120" s="114">
        <f t="shared" si="130"/>
        <v>0</v>
      </c>
      <c r="S120" s="114">
        <f t="shared" si="130"/>
        <v>0</v>
      </c>
      <c r="T120" s="114">
        <f t="shared" si="130"/>
        <v>0</v>
      </c>
      <c r="U120" s="114">
        <f t="shared" si="130"/>
        <v>0</v>
      </c>
      <c r="V120" s="114">
        <f t="shared" si="130"/>
        <v>0</v>
      </c>
      <c r="W120" s="114">
        <f t="shared" si="130"/>
        <v>0</v>
      </c>
      <c r="X120" s="114">
        <f t="shared" si="130"/>
        <v>0</v>
      </c>
      <c r="Y120" s="114">
        <f t="shared" si="130"/>
        <v>0</v>
      </c>
      <c r="Z120" s="114">
        <f t="shared" si="130"/>
        <v>0</v>
      </c>
      <c r="AA120" s="104"/>
      <c r="AB120" s="115"/>
      <c r="AC120" s="27"/>
    </row>
    <row r="121" spans="1:29" ht="29.25" customHeight="1">
      <c r="A121" s="34"/>
      <c r="B121" s="93"/>
      <c r="C121" s="465"/>
      <c r="D121" s="433"/>
      <c r="E121" s="435"/>
      <c r="F121" s="435"/>
      <c r="G121" s="435"/>
      <c r="H121" s="435"/>
      <c r="I121" s="118" t="s">
        <v>44</v>
      </c>
      <c r="J121" s="118" t="str">
        <f t="shared" si="129"/>
        <v xml:space="preserve"> </v>
      </c>
      <c r="K121" s="118" t="str">
        <f t="shared" si="129"/>
        <v xml:space="preserve"> </v>
      </c>
      <c r="L121" s="118" t="str">
        <f t="shared" si="129"/>
        <v xml:space="preserve"> </v>
      </c>
      <c r="M121" s="118" t="str">
        <f t="shared" si="129"/>
        <v xml:space="preserve"> </v>
      </c>
      <c r="N121" s="118" t="str">
        <f t="shared" si="129"/>
        <v xml:space="preserve"> </v>
      </c>
      <c r="O121" s="118" t="str">
        <f t="shared" si="129"/>
        <v xml:space="preserve"> </v>
      </c>
      <c r="P121" s="118" t="str">
        <f t="shared" si="103"/>
        <v xml:space="preserve"> </v>
      </c>
      <c r="Q121" s="118" t="str">
        <f t="shared" ref="Q121:Z121" si="131">P121</f>
        <v xml:space="preserve"> </v>
      </c>
      <c r="R121" s="118" t="str">
        <f t="shared" si="131"/>
        <v xml:space="preserve"> </v>
      </c>
      <c r="S121" s="118" t="str">
        <f t="shared" si="131"/>
        <v xml:space="preserve"> </v>
      </c>
      <c r="T121" s="118" t="str">
        <f t="shared" si="131"/>
        <v xml:space="preserve"> </v>
      </c>
      <c r="U121" s="118" t="str">
        <f t="shared" si="131"/>
        <v xml:space="preserve"> </v>
      </c>
      <c r="V121" s="118" t="str">
        <f t="shared" si="131"/>
        <v xml:space="preserve"> </v>
      </c>
      <c r="W121" s="118" t="str">
        <f t="shared" si="131"/>
        <v xml:space="preserve"> </v>
      </c>
      <c r="X121" s="118" t="str">
        <f t="shared" si="131"/>
        <v xml:space="preserve"> </v>
      </c>
      <c r="Y121" s="118" t="str">
        <f t="shared" si="131"/>
        <v xml:space="preserve"> </v>
      </c>
      <c r="Z121" s="118" t="str">
        <f t="shared" si="131"/>
        <v xml:space="preserve"> </v>
      </c>
      <c r="AA121" s="104"/>
      <c r="AB121" s="115"/>
      <c r="AC121" s="27"/>
    </row>
    <row r="122" spans="1:29" ht="29.25" customHeight="1">
      <c r="A122" s="34"/>
      <c r="B122" s="93"/>
      <c r="C122" s="464" t="s">
        <v>147</v>
      </c>
      <c r="D122" s="471"/>
      <c r="E122" s="470"/>
      <c r="F122" s="470"/>
      <c r="G122" s="470"/>
      <c r="H122" s="470"/>
      <c r="I122" s="114"/>
      <c r="J122" s="114">
        <f t="shared" si="129"/>
        <v>0</v>
      </c>
      <c r="K122" s="114">
        <f t="shared" si="129"/>
        <v>0</v>
      </c>
      <c r="L122" s="114">
        <f t="shared" si="129"/>
        <v>0</v>
      </c>
      <c r="M122" s="114">
        <f t="shared" si="129"/>
        <v>0</v>
      </c>
      <c r="N122" s="114">
        <f t="shared" si="129"/>
        <v>0</v>
      </c>
      <c r="O122" s="114">
        <f t="shared" si="129"/>
        <v>0</v>
      </c>
      <c r="P122" s="114">
        <f t="shared" si="103"/>
        <v>0</v>
      </c>
      <c r="Q122" s="114">
        <f t="shared" ref="Q122:Z122" si="132">P122</f>
        <v>0</v>
      </c>
      <c r="R122" s="114">
        <f t="shared" si="132"/>
        <v>0</v>
      </c>
      <c r="S122" s="114">
        <f t="shared" si="132"/>
        <v>0</v>
      </c>
      <c r="T122" s="114">
        <f t="shared" si="132"/>
        <v>0</v>
      </c>
      <c r="U122" s="114">
        <f t="shared" si="132"/>
        <v>0</v>
      </c>
      <c r="V122" s="114">
        <f t="shared" si="132"/>
        <v>0</v>
      </c>
      <c r="W122" s="114">
        <f t="shared" si="132"/>
        <v>0</v>
      </c>
      <c r="X122" s="114">
        <f t="shared" si="132"/>
        <v>0</v>
      </c>
      <c r="Y122" s="114">
        <f t="shared" si="132"/>
        <v>0</v>
      </c>
      <c r="Z122" s="114">
        <f t="shared" si="132"/>
        <v>0</v>
      </c>
      <c r="AA122" s="104"/>
      <c r="AB122" s="115"/>
      <c r="AC122" s="27"/>
    </row>
    <row r="123" spans="1:29" ht="29.25" customHeight="1">
      <c r="A123" s="34"/>
      <c r="B123" s="93"/>
      <c r="C123" s="465"/>
      <c r="D123" s="433"/>
      <c r="E123" s="435"/>
      <c r="F123" s="435"/>
      <c r="G123" s="435"/>
      <c r="H123" s="435"/>
      <c r="I123" s="118" t="s">
        <v>44</v>
      </c>
      <c r="J123" s="118" t="str">
        <f t="shared" si="129"/>
        <v xml:space="preserve"> </v>
      </c>
      <c r="K123" s="118" t="str">
        <f t="shared" si="129"/>
        <v xml:space="preserve"> </v>
      </c>
      <c r="L123" s="118" t="str">
        <f t="shared" si="129"/>
        <v xml:space="preserve"> </v>
      </c>
      <c r="M123" s="118" t="str">
        <f t="shared" si="129"/>
        <v xml:space="preserve"> </v>
      </c>
      <c r="N123" s="118" t="str">
        <f t="shared" si="129"/>
        <v xml:space="preserve"> </v>
      </c>
      <c r="O123" s="118" t="str">
        <f t="shared" si="129"/>
        <v xml:space="preserve"> </v>
      </c>
      <c r="P123" s="118" t="str">
        <f t="shared" si="103"/>
        <v xml:space="preserve"> </v>
      </c>
      <c r="Q123" s="118" t="str">
        <f t="shared" ref="Q123:Z123" si="133">P123</f>
        <v xml:space="preserve"> </v>
      </c>
      <c r="R123" s="118" t="str">
        <f t="shared" si="133"/>
        <v xml:space="preserve"> </v>
      </c>
      <c r="S123" s="118" t="str">
        <f t="shared" si="133"/>
        <v xml:space="preserve"> </v>
      </c>
      <c r="T123" s="118" t="str">
        <f t="shared" si="133"/>
        <v xml:space="preserve"> </v>
      </c>
      <c r="U123" s="118" t="str">
        <f t="shared" si="133"/>
        <v xml:space="preserve"> </v>
      </c>
      <c r="V123" s="118" t="str">
        <f t="shared" si="133"/>
        <v xml:space="preserve"> </v>
      </c>
      <c r="W123" s="118" t="str">
        <f t="shared" si="133"/>
        <v xml:space="preserve"> </v>
      </c>
      <c r="X123" s="118" t="str">
        <f t="shared" si="133"/>
        <v xml:space="preserve"> </v>
      </c>
      <c r="Y123" s="118" t="str">
        <f t="shared" si="133"/>
        <v xml:space="preserve"> </v>
      </c>
      <c r="Z123" s="118" t="str">
        <f t="shared" si="133"/>
        <v xml:space="preserve"> </v>
      </c>
      <c r="AA123" s="104"/>
      <c r="AB123" s="115"/>
      <c r="AC123" s="27"/>
    </row>
    <row r="124" spans="1:29" ht="29.25" customHeight="1">
      <c r="A124" s="34"/>
      <c r="B124" s="93"/>
      <c r="C124" s="464" t="s">
        <v>148</v>
      </c>
      <c r="D124" s="471"/>
      <c r="E124" s="470"/>
      <c r="F124" s="470"/>
      <c r="G124" s="470"/>
      <c r="H124" s="470"/>
      <c r="I124" s="114"/>
      <c r="J124" s="114">
        <f t="shared" si="129"/>
        <v>0</v>
      </c>
      <c r="K124" s="114">
        <f t="shared" si="129"/>
        <v>0</v>
      </c>
      <c r="L124" s="114">
        <f t="shared" si="129"/>
        <v>0</v>
      </c>
      <c r="M124" s="114">
        <f t="shared" si="129"/>
        <v>0</v>
      </c>
      <c r="N124" s="114">
        <f t="shared" si="129"/>
        <v>0</v>
      </c>
      <c r="O124" s="114">
        <f t="shared" si="129"/>
        <v>0</v>
      </c>
      <c r="P124" s="114">
        <f t="shared" si="103"/>
        <v>0</v>
      </c>
      <c r="Q124" s="114">
        <f t="shared" ref="Q124:Z124" si="134">P124</f>
        <v>0</v>
      </c>
      <c r="R124" s="114">
        <f t="shared" si="134"/>
        <v>0</v>
      </c>
      <c r="S124" s="114">
        <f t="shared" si="134"/>
        <v>0</v>
      </c>
      <c r="T124" s="114">
        <f t="shared" si="134"/>
        <v>0</v>
      </c>
      <c r="U124" s="114">
        <f t="shared" si="134"/>
        <v>0</v>
      </c>
      <c r="V124" s="114">
        <f t="shared" si="134"/>
        <v>0</v>
      </c>
      <c r="W124" s="114">
        <f t="shared" si="134"/>
        <v>0</v>
      </c>
      <c r="X124" s="114">
        <f t="shared" si="134"/>
        <v>0</v>
      </c>
      <c r="Y124" s="114">
        <f t="shared" si="134"/>
        <v>0</v>
      </c>
      <c r="Z124" s="114">
        <f t="shared" si="134"/>
        <v>0</v>
      </c>
      <c r="AA124" s="104"/>
      <c r="AB124" s="115"/>
      <c r="AC124" s="27"/>
    </row>
    <row r="125" spans="1:29" ht="29.25" customHeight="1">
      <c r="A125" s="34"/>
      <c r="B125" s="93"/>
      <c r="C125" s="465"/>
      <c r="D125" s="433"/>
      <c r="E125" s="435"/>
      <c r="F125" s="435"/>
      <c r="G125" s="435"/>
      <c r="H125" s="435"/>
      <c r="I125" s="118" t="s">
        <v>44</v>
      </c>
      <c r="J125" s="118" t="str">
        <f t="shared" si="129"/>
        <v xml:space="preserve"> </v>
      </c>
      <c r="K125" s="118" t="str">
        <f t="shared" si="129"/>
        <v xml:space="preserve"> </v>
      </c>
      <c r="L125" s="118" t="str">
        <f t="shared" si="129"/>
        <v xml:space="preserve"> </v>
      </c>
      <c r="M125" s="118" t="str">
        <f t="shared" si="129"/>
        <v xml:space="preserve"> </v>
      </c>
      <c r="N125" s="118" t="str">
        <f t="shared" si="129"/>
        <v xml:space="preserve"> </v>
      </c>
      <c r="O125" s="118" t="str">
        <f t="shared" si="129"/>
        <v xml:space="preserve"> </v>
      </c>
      <c r="P125" s="118" t="str">
        <f t="shared" si="103"/>
        <v xml:space="preserve"> </v>
      </c>
      <c r="Q125" s="118" t="str">
        <f t="shared" ref="Q125:Z125" si="135">P125</f>
        <v xml:space="preserve"> </v>
      </c>
      <c r="R125" s="118" t="str">
        <f t="shared" si="135"/>
        <v xml:space="preserve"> </v>
      </c>
      <c r="S125" s="118" t="str">
        <f t="shared" si="135"/>
        <v xml:space="preserve"> </v>
      </c>
      <c r="T125" s="118" t="str">
        <f t="shared" si="135"/>
        <v xml:space="preserve"> </v>
      </c>
      <c r="U125" s="118" t="str">
        <f t="shared" si="135"/>
        <v xml:space="preserve"> </v>
      </c>
      <c r="V125" s="118" t="str">
        <f t="shared" si="135"/>
        <v xml:space="preserve"> </v>
      </c>
      <c r="W125" s="118" t="str">
        <f t="shared" si="135"/>
        <v xml:space="preserve"> </v>
      </c>
      <c r="X125" s="118" t="str">
        <f t="shared" si="135"/>
        <v xml:space="preserve"> </v>
      </c>
      <c r="Y125" s="118" t="str">
        <f t="shared" si="135"/>
        <v xml:space="preserve"> </v>
      </c>
      <c r="Z125" s="118" t="str">
        <f t="shared" si="135"/>
        <v xml:space="preserve"> </v>
      </c>
      <c r="AA125" s="104"/>
      <c r="AB125" s="115"/>
      <c r="AC125" s="27"/>
    </row>
    <row r="126" spans="1:29" ht="29.25" customHeight="1">
      <c r="A126" s="34"/>
      <c r="B126" s="93"/>
      <c r="C126" s="464" t="s">
        <v>149</v>
      </c>
      <c r="D126" s="471"/>
      <c r="E126" s="470"/>
      <c r="F126" s="470"/>
      <c r="G126" s="470"/>
      <c r="H126" s="470"/>
      <c r="I126" s="114"/>
      <c r="J126" s="114">
        <f t="shared" si="129"/>
        <v>0</v>
      </c>
      <c r="K126" s="114">
        <f t="shared" si="129"/>
        <v>0</v>
      </c>
      <c r="L126" s="114">
        <f t="shared" si="129"/>
        <v>0</v>
      </c>
      <c r="M126" s="114">
        <f t="shared" si="129"/>
        <v>0</v>
      </c>
      <c r="N126" s="114">
        <f t="shared" si="129"/>
        <v>0</v>
      </c>
      <c r="O126" s="114">
        <f t="shared" si="129"/>
        <v>0</v>
      </c>
      <c r="P126" s="114">
        <f t="shared" si="103"/>
        <v>0</v>
      </c>
      <c r="Q126" s="114">
        <f t="shared" ref="Q126:Z126" si="136">P126</f>
        <v>0</v>
      </c>
      <c r="R126" s="114">
        <f t="shared" si="136"/>
        <v>0</v>
      </c>
      <c r="S126" s="114">
        <f t="shared" si="136"/>
        <v>0</v>
      </c>
      <c r="T126" s="114">
        <f t="shared" si="136"/>
        <v>0</v>
      </c>
      <c r="U126" s="114">
        <f t="shared" si="136"/>
        <v>0</v>
      </c>
      <c r="V126" s="114">
        <f t="shared" si="136"/>
        <v>0</v>
      </c>
      <c r="W126" s="114">
        <f t="shared" si="136"/>
        <v>0</v>
      </c>
      <c r="X126" s="114">
        <f t="shared" si="136"/>
        <v>0</v>
      </c>
      <c r="Y126" s="114">
        <f t="shared" si="136"/>
        <v>0</v>
      </c>
      <c r="Z126" s="114">
        <f t="shared" si="136"/>
        <v>0</v>
      </c>
      <c r="AA126" s="104"/>
      <c r="AB126" s="115"/>
      <c r="AC126" s="27"/>
    </row>
    <row r="127" spans="1:29" ht="29.25" customHeight="1">
      <c r="A127" s="34"/>
      <c r="B127" s="93"/>
      <c r="C127" s="465"/>
      <c r="D127" s="433"/>
      <c r="E127" s="435"/>
      <c r="F127" s="435"/>
      <c r="G127" s="435"/>
      <c r="H127" s="435"/>
      <c r="I127" s="118" t="s">
        <v>44</v>
      </c>
      <c r="J127" s="118" t="str">
        <f t="shared" si="129"/>
        <v xml:space="preserve"> </v>
      </c>
      <c r="K127" s="118" t="str">
        <f t="shared" si="129"/>
        <v xml:space="preserve"> </v>
      </c>
      <c r="L127" s="118" t="str">
        <f t="shared" si="129"/>
        <v xml:space="preserve"> </v>
      </c>
      <c r="M127" s="118" t="str">
        <f t="shared" si="129"/>
        <v xml:space="preserve"> </v>
      </c>
      <c r="N127" s="118" t="str">
        <f t="shared" si="129"/>
        <v xml:space="preserve"> </v>
      </c>
      <c r="O127" s="118" t="str">
        <f t="shared" si="129"/>
        <v xml:space="preserve"> </v>
      </c>
      <c r="P127" s="118" t="str">
        <f t="shared" si="103"/>
        <v xml:space="preserve"> </v>
      </c>
      <c r="Q127" s="118" t="str">
        <f t="shared" ref="Q127:Z127" si="137">P127</f>
        <v xml:space="preserve"> </v>
      </c>
      <c r="R127" s="118" t="str">
        <f t="shared" si="137"/>
        <v xml:space="preserve"> </v>
      </c>
      <c r="S127" s="118" t="str">
        <f t="shared" si="137"/>
        <v xml:space="preserve"> </v>
      </c>
      <c r="T127" s="118" t="str">
        <f t="shared" si="137"/>
        <v xml:space="preserve"> </v>
      </c>
      <c r="U127" s="118" t="str">
        <f t="shared" si="137"/>
        <v xml:space="preserve"> </v>
      </c>
      <c r="V127" s="118" t="str">
        <f t="shared" si="137"/>
        <v xml:space="preserve"> </v>
      </c>
      <c r="W127" s="118" t="str">
        <f t="shared" si="137"/>
        <v xml:space="preserve"> </v>
      </c>
      <c r="X127" s="118" t="str">
        <f t="shared" si="137"/>
        <v xml:space="preserve"> </v>
      </c>
      <c r="Y127" s="118" t="str">
        <f t="shared" si="137"/>
        <v xml:space="preserve"> </v>
      </c>
      <c r="Z127" s="118" t="str">
        <f t="shared" si="137"/>
        <v xml:space="preserve"> </v>
      </c>
      <c r="AA127" s="104"/>
      <c r="AB127" s="115"/>
      <c r="AC127" s="27"/>
    </row>
    <row r="128" spans="1:29" ht="29.25" customHeight="1">
      <c r="A128" s="34"/>
      <c r="B128" s="93"/>
      <c r="C128" s="464" t="s">
        <v>150</v>
      </c>
      <c r="D128" s="471"/>
      <c r="E128" s="470"/>
      <c r="F128" s="470"/>
      <c r="G128" s="470"/>
      <c r="H128" s="470"/>
      <c r="I128" s="114"/>
      <c r="J128" s="114">
        <f t="shared" si="129"/>
        <v>0</v>
      </c>
      <c r="K128" s="114">
        <f t="shared" si="129"/>
        <v>0</v>
      </c>
      <c r="L128" s="114">
        <f t="shared" si="129"/>
        <v>0</v>
      </c>
      <c r="M128" s="114">
        <f t="shared" si="129"/>
        <v>0</v>
      </c>
      <c r="N128" s="114">
        <f t="shared" si="129"/>
        <v>0</v>
      </c>
      <c r="O128" s="114">
        <f t="shared" si="129"/>
        <v>0</v>
      </c>
      <c r="P128" s="114">
        <f t="shared" si="103"/>
        <v>0</v>
      </c>
      <c r="Q128" s="114">
        <f t="shared" ref="Q128:Z128" si="138">P128</f>
        <v>0</v>
      </c>
      <c r="R128" s="114">
        <f t="shared" si="138"/>
        <v>0</v>
      </c>
      <c r="S128" s="114">
        <f t="shared" si="138"/>
        <v>0</v>
      </c>
      <c r="T128" s="114">
        <f t="shared" si="138"/>
        <v>0</v>
      </c>
      <c r="U128" s="114">
        <f t="shared" si="138"/>
        <v>0</v>
      </c>
      <c r="V128" s="114">
        <f t="shared" si="138"/>
        <v>0</v>
      </c>
      <c r="W128" s="114">
        <f t="shared" si="138"/>
        <v>0</v>
      </c>
      <c r="X128" s="114">
        <f t="shared" si="138"/>
        <v>0</v>
      </c>
      <c r="Y128" s="114">
        <f t="shared" si="138"/>
        <v>0</v>
      </c>
      <c r="Z128" s="114">
        <f t="shared" si="138"/>
        <v>0</v>
      </c>
      <c r="AA128" s="104"/>
      <c r="AB128" s="115"/>
      <c r="AC128" s="27"/>
    </row>
    <row r="129" spans="1:29" ht="29.25" customHeight="1">
      <c r="A129" s="34"/>
      <c r="B129" s="93"/>
      <c r="C129" s="465"/>
      <c r="D129" s="433"/>
      <c r="E129" s="435"/>
      <c r="F129" s="435"/>
      <c r="G129" s="435"/>
      <c r="H129" s="435"/>
      <c r="I129" s="118" t="s">
        <v>44</v>
      </c>
      <c r="J129" s="118" t="str">
        <f t="shared" si="129"/>
        <v xml:space="preserve"> </v>
      </c>
      <c r="K129" s="118" t="str">
        <f t="shared" si="129"/>
        <v xml:space="preserve"> </v>
      </c>
      <c r="L129" s="118" t="str">
        <f t="shared" si="129"/>
        <v xml:space="preserve"> </v>
      </c>
      <c r="M129" s="118" t="str">
        <f t="shared" si="129"/>
        <v xml:space="preserve"> </v>
      </c>
      <c r="N129" s="118" t="str">
        <f t="shared" si="129"/>
        <v xml:space="preserve"> </v>
      </c>
      <c r="O129" s="118" t="str">
        <f t="shared" si="129"/>
        <v xml:space="preserve"> </v>
      </c>
      <c r="P129" s="118" t="str">
        <f t="shared" si="103"/>
        <v xml:space="preserve"> </v>
      </c>
      <c r="Q129" s="118" t="str">
        <f t="shared" ref="Q129:Z129" si="139">P129</f>
        <v xml:space="preserve"> </v>
      </c>
      <c r="R129" s="118" t="str">
        <f t="shared" si="139"/>
        <v xml:space="preserve"> </v>
      </c>
      <c r="S129" s="118" t="str">
        <f t="shared" si="139"/>
        <v xml:space="preserve"> </v>
      </c>
      <c r="T129" s="118" t="str">
        <f t="shared" si="139"/>
        <v xml:space="preserve"> </v>
      </c>
      <c r="U129" s="118" t="str">
        <f t="shared" si="139"/>
        <v xml:space="preserve"> </v>
      </c>
      <c r="V129" s="118" t="str">
        <f t="shared" si="139"/>
        <v xml:space="preserve"> </v>
      </c>
      <c r="W129" s="118" t="str">
        <f t="shared" si="139"/>
        <v xml:space="preserve"> </v>
      </c>
      <c r="X129" s="118" t="str">
        <f t="shared" si="139"/>
        <v xml:space="preserve"> </v>
      </c>
      <c r="Y129" s="118" t="str">
        <f t="shared" si="139"/>
        <v xml:space="preserve"> </v>
      </c>
      <c r="Z129" s="118" t="str">
        <f t="shared" si="139"/>
        <v xml:space="preserve"> </v>
      </c>
      <c r="AA129" s="104"/>
      <c r="AB129" s="115"/>
      <c r="AC129" s="27"/>
    </row>
    <row r="130" spans="1:29" ht="15" customHeight="1">
      <c r="A130" s="34"/>
      <c r="B130" s="93"/>
      <c r="C130" s="464" t="s">
        <v>151</v>
      </c>
      <c r="D130" s="471"/>
      <c r="E130" s="470"/>
      <c r="F130" s="470"/>
      <c r="G130" s="470"/>
      <c r="H130" s="470"/>
      <c r="I130" s="114"/>
      <c r="J130" s="114">
        <f t="shared" ref="J130:O131" si="140">I130</f>
        <v>0</v>
      </c>
      <c r="K130" s="114">
        <f t="shared" si="140"/>
        <v>0</v>
      </c>
      <c r="L130" s="114">
        <f t="shared" si="140"/>
        <v>0</v>
      </c>
      <c r="M130" s="114">
        <f t="shared" si="140"/>
        <v>0</v>
      </c>
      <c r="N130" s="114">
        <f t="shared" si="140"/>
        <v>0</v>
      </c>
      <c r="O130" s="114">
        <f t="shared" si="140"/>
        <v>0</v>
      </c>
      <c r="P130" s="125"/>
      <c r="Q130" s="125"/>
      <c r="R130" s="125"/>
      <c r="S130" s="125"/>
      <c r="T130" s="125"/>
      <c r="U130" s="125"/>
      <c r="V130" s="125"/>
      <c r="W130" s="125"/>
      <c r="X130" s="125"/>
      <c r="Y130" s="125"/>
      <c r="Z130" s="125"/>
      <c r="AA130" s="104"/>
      <c r="AB130" s="115"/>
      <c r="AC130" s="27"/>
    </row>
    <row r="131" spans="1:29" ht="39" customHeight="1">
      <c r="A131" s="34"/>
      <c r="B131" s="93"/>
      <c r="C131" s="465"/>
      <c r="D131" s="433"/>
      <c r="E131" s="435"/>
      <c r="F131" s="435"/>
      <c r="G131" s="435"/>
      <c r="H131" s="435"/>
      <c r="I131" s="118" t="s">
        <v>44</v>
      </c>
      <c r="J131" s="118" t="str">
        <f t="shared" si="140"/>
        <v xml:space="preserve"> </v>
      </c>
      <c r="K131" s="118" t="str">
        <f t="shared" si="140"/>
        <v xml:space="preserve"> </v>
      </c>
      <c r="L131" s="118" t="str">
        <f t="shared" si="140"/>
        <v xml:space="preserve"> </v>
      </c>
      <c r="M131" s="118" t="str">
        <f t="shared" si="140"/>
        <v xml:space="preserve"> </v>
      </c>
      <c r="N131" s="118" t="str">
        <f t="shared" si="140"/>
        <v xml:space="preserve"> </v>
      </c>
      <c r="O131" s="118" t="str">
        <f t="shared" si="140"/>
        <v xml:space="preserve"> </v>
      </c>
      <c r="P131" s="126"/>
      <c r="Q131" s="126"/>
      <c r="R131" s="126"/>
      <c r="S131" s="126"/>
      <c r="T131" s="126"/>
      <c r="U131" s="126"/>
      <c r="V131" s="126"/>
      <c r="W131" s="126"/>
      <c r="X131" s="126"/>
      <c r="Y131" s="126"/>
      <c r="Z131" s="126"/>
      <c r="AA131" s="104"/>
      <c r="AB131" s="105"/>
      <c r="AC131" s="27"/>
    </row>
    <row r="132" spans="1:29" ht="22.5" customHeight="1">
      <c r="A132" s="34"/>
      <c r="B132" s="19"/>
      <c r="C132" s="150"/>
      <c r="D132" s="160"/>
      <c r="E132" s="161"/>
      <c r="F132" s="161"/>
      <c r="G132" s="161"/>
      <c r="H132" s="161"/>
      <c r="I132" s="162"/>
      <c r="J132" s="163"/>
      <c r="K132" s="163"/>
      <c r="L132" s="139"/>
      <c r="M132" s="139"/>
      <c r="N132" s="139"/>
      <c r="O132" s="139"/>
      <c r="P132" s="99"/>
      <c r="Q132" s="99"/>
      <c r="R132" s="99"/>
      <c r="S132" s="99"/>
      <c r="T132" s="99"/>
      <c r="U132" s="99"/>
      <c r="V132" s="99"/>
      <c r="W132" s="99"/>
      <c r="X132" s="99"/>
      <c r="Y132" s="99"/>
      <c r="Z132" s="99"/>
      <c r="AA132" s="26"/>
      <c r="AB132" s="26"/>
      <c r="AC132" s="27"/>
    </row>
    <row r="133" spans="1:29" ht="38.1" customHeight="1">
      <c r="A133" s="34"/>
      <c r="B133" s="93"/>
      <c r="C133" s="151"/>
      <c r="D133" s="152" t="s">
        <v>152</v>
      </c>
      <c r="E133" s="153"/>
      <c r="F133" s="153"/>
      <c r="G133" s="153"/>
      <c r="H133" s="153"/>
      <c r="I133" s="153"/>
      <c r="J133" s="153"/>
      <c r="K133" s="154"/>
      <c r="L133" s="141"/>
      <c r="M133" s="96"/>
      <c r="N133" s="96"/>
      <c r="O133" s="96"/>
      <c r="P133" s="102" t="str">
        <f t="shared" ref="P133:Z133" si="141">P25</f>
        <v/>
      </c>
      <c r="Q133" s="102" t="str">
        <f t="shared" si="141"/>
        <v/>
      </c>
      <c r="R133" s="102" t="str">
        <f t="shared" si="141"/>
        <v/>
      </c>
      <c r="S133" s="102" t="str">
        <f t="shared" si="141"/>
        <v/>
      </c>
      <c r="T133" s="102" t="str">
        <f t="shared" si="141"/>
        <v/>
      </c>
      <c r="U133" s="102" t="str">
        <f t="shared" si="141"/>
        <v/>
      </c>
      <c r="V133" s="102" t="str">
        <f t="shared" si="141"/>
        <v/>
      </c>
      <c r="W133" s="102" t="str">
        <f t="shared" si="141"/>
        <v/>
      </c>
      <c r="X133" s="102" t="str">
        <f t="shared" si="141"/>
        <v/>
      </c>
      <c r="Y133" s="102" t="str">
        <f t="shared" si="141"/>
        <v/>
      </c>
      <c r="Z133" s="102" t="str">
        <f t="shared" si="141"/>
        <v/>
      </c>
      <c r="AA133" s="26"/>
      <c r="AB133" s="26"/>
      <c r="AC133" s="27"/>
    </row>
    <row r="134" spans="1:29" ht="14.25" customHeight="1">
      <c r="A134" s="34"/>
      <c r="B134" s="93"/>
      <c r="C134" s="155"/>
      <c r="D134" s="156" t="s">
        <v>153</v>
      </c>
      <c r="E134" s="157"/>
      <c r="F134" s="157"/>
      <c r="G134" s="157"/>
      <c r="H134" s="157"/>
      <c r="I134" s="157"/>
      <c r="J134" s="157"/>
      <c r="K134" s="158"/>
      <c r="L134" s="144"/>
      <c r="M134" s="99"/>
      <c r="N134" s="99"/>
      <c r="O134" s="145"/>
      <c r="P134" s="103">
        <f>O136+2</f>
        <v>2030</v>
      </c>
      <c r="Q134" s="103">
        <f t="shared" ref="Q134:Z134" si="142">P134+2</f>
        <v>2032</v>
      </c>
      <c r="R134" s="103">
        <f t="shared" si="142"/>
        <v>2034</v>
      </c>
      <c r="S134" s="103">
        <f t="shared" si="142"/>
        <v>2036</v>
      </c>
      <c r="T134" s="103">
        <f t="shared" si="142"/>
        <v>2038</v>
      </c>
      <c r="U134" s="103">
        <f t="shared" si="142"/>
        <v>2040</v>
      </c>
      <c r="V134" s="103">
        <f t="shared" si="142"/>
        <v>2042</v>
      </c>
      <c r="W134" s="103">
        <f t="shared" si="142"/>
        <v>2044</v>
      </c>
      <c r="X134" s="103">
        <f t="shared" si="142"/>
        <v>2046</v>
      </c>
      <c r="Y134" s="103">
        <f t="shared" si="142"/>
        <v>2048</v>
      </c>
      <c r="Z134" s="103">
        <f t="shared" si="142"/>
        <v>2050</v>
      </c>
      <c r="AA134" s="104"/>
      <c r="AB134" s="105"/>
      <c r="AC134" s="27"/>
    </row>
    <row r="135" spans="1:29" ht="24" customHeight="1">
      <c r="A135" s="34"/>
      <c r="B135" s="93"/>
      <c r="C135" s="460" t="s">
        <v>33</v>
      </c>
      <c r="D135" s="460" t="s">
        <v>34</v>
      </c>
      <c r="E135" s="460" t="s">
        <v>35</v>
      </c>
      <c r="F135" s="460" t="str">
        <f>F$25</f>
        <v>Status der 
Umsetzung</v>
      </c>
      <c r="G135" s="460" t="s">
        <v>37</v>
      </c>
      <c r="H135" s="460" t="s">
        <v>38</v>
      </c>
      <c r="I135" s="100" t="str">
        <f t="shared" ref="I135:O135" si="143">I25</f>
        <v/>
      </c>
      <c r="J135" s="100" t="str">
        <f t="shared" si="143"/>
        <v/>
      </c>
      <c r="K135" s="101" t="str">
        <f t="shared" si="143"/>
        <v/>
      </c>
      <c r="L135" s="102" t="str">
        <f t="shared" si="143"/>
        <v/>
      </c>
      <c r="M135" s="102" t="str">
        <f t="shared" si="143"/>
        <v/>
      </c>
      <c r="N135" s="102" t="str">
        <f t="shared" si="143"/>
        <v>Ziele CO2 &amp; Kompetenzen</v>
      </c>
      <c r="O135" s="146" t="str">
        <f t="shared" si="143"/>
        <v/>
      </c>
      <c r="P135" s="110">
        <f t="shared" ref="P135:Z135" si="144">SUM(P136:P165)</f>
        <v>4700</v>
      </c>
      <c r="Q135" s="110">
        <f t="shared" si="144"/>
        <v>4700</v>
      </c>
      <c r="R135" s="110">
        <f t="shared" si="144"/>
        <v>4700</v>
      </c>
      <c r="S135" s="110">
        <f t="shared" si="144"/>
        <v>4700</v>
      </c>
      <c r="T135" s="110">
        <f t="shared" si="144"/>
        <v>4700</v>
      </c>
      <c r="U135" s="110">
        <f t="shared" si="144"/>
        <v>4700</v>
      </c>
      <c r="V135" s="110">
        <f t="shared" si="144"/>
        <v>4700</v>
      </c>
      <c r="W135" s="110">
        <f t="shared" si="144"/>
        <v>4700</v>
      </c>
      <c r="X135" s="110">
        <f t="shared" si="144"/>
        <v>4700</v>
      </c>
      <c r="Y135" s="110">
        <f t="shared" si="144"/>
        <v>4700</v>
      </c>
      <c r="Z135" s="110">
        <f t="shared" si="144"/>
        <v>4700</v>
      </c>
      <c r="AA135" s="104"/>
      <c r="AB135" s="105"/>
      <c r="AC135" s="27"/>
    </row>
    <row r="136" spans="1:29" ht="29.25" customHeight="1">
      <c r="A136" s="34"/>
      <c r="B136" s="93"/>
      <c r="C136" s="461"/>
      <c r="D136" s="461"/>
      <c r="E136" s="461"/>
      <c r="F136" s="461"/>
      <c r="G136" s="461"/>
      <c r="H136" s="461"/>
      <c r="I136" s="103">
        <f>$I$9</f>
        <v>2017</v>
      </c>
      <c r="J136" s="103">
        <f>J$9</f>
        <v>2020</v>
      </c>
      <c r="K136" s="103">
        <f>K$9</f>
        <v>2020</v>
      </c>
      <c r="L136" s="103">
        <f>L$9</f>
        <v>2022</v>
      </c>
      <c r="M136" s="103">
        <f>L136+2</f>
        <v>2024</v>
      </c>
      <c r="N136" s="103">
        <f>M136+2</f>
        <v>2026</v>
      </c>
      <c r="O136" s="103">
        <f>N136+2</f>
        <v>2028</v>
      </c>
      <c r="P136" s="114">
        <f t="shared" ref="P136:P165" si="145">O138</f>
        <v>4700</v>
      </c>
      <c r="Q136" s="114">
        <f t="shared" ref="Q136:Z136" si="146">P136</f>
        <v>4700</v>
      </c>
      <c r="R136" s="114">
        <f t="shared" si="146"/>
        <v>4700</v>
      </c>
      <c r="S136" s="114">
        <f t="shared" si="146"/>
        <v>4700</v>
      </c>
      <c r="T136" s="114">
        <f t="shared" si="146"/>
        <v>4700</v>
      </c>
      <c r="U136" s="114">
        <f t="shared" si="146"/>
        <v>4700</v>
      </c>
      <c r="V136" s="114">
        <f t="shared" si="146"/>
        <v>4700</v>
      </c>
      <c r="W136" s="114">
        <f t="shared" si="146"/>
        <v>4700</v>
      </c>
      <c r="X136" s="114">
        <f t="shared" si="146"/>
        <v>4700</v>
      </c>
      <c r="Y136" s="114">
        <f t="shared" si="146"/>
        <v>4700</v>
      </c>
      <c r="Z136" s="114">
        <f t="shared" si="146"/>
        <v>4700</v>
      </c>
      <c r="AA136" s="104"/>
      <c r="AB136" s="105"/>
      <c r="AC136" s="27"/>
    </row>
    <row r="137" spans="1:29" ht="58.5" customHeight="1">
      <c r="A137" s="34"/>
      <c r="B137" s="93"/>
      <c r="C137" s="106"/>
      <c r="D137" s="108"/>
      <c r="E137" s="159"/>
      <c r="F137" s="159"/>
      <c r="G137" s="159"/>
      <c r="H137" s="109" t="s">
        <v>39</v>
      </c>
      <c r="I137" s="110">
        <f t="shared" ref="I137:O137" si="147">SUM(I138:I167)</f>
        <v>0</v>
      </c>
      <c r="J137" s="110">
        <f t="shared" si="147"/>
        <v>0</v>
      </c>
      <c r="K137" s="110">
        <f t="shared" si="147"/>
        <v>0</v>
      </c>
      <c r="L137" s="110">
        <f t="shared" si="147"/>
        <v>4700</v>
      </c>
      <c r="M137" s="110">
        <f t="shared" si="147"/>
        <v>4700</v>
      </c>
      <c r="N137" s="110">
        <f t="shared" si="147"/>
        <v>4700</v>
      </c>
      <c r="O137" s="110">
        <f t="shared" si="147"/>
        <v>4700</v>
      </c>
      <c r="P137" s="118" t="str">
        <f t="shared" si="145"/>
        <v>Mülltrennung regelmäßig prüfen und verbessern</v>
      </c>
      <c r="Q137" s="118" t="str">
        <f t="shared" ref="Q137:Z137" si="148">P137</f>
        <v>Mülltrennung regelmäßig prüfen und verbessern</v>
      </c>
      <c r="R137" s="118" t="str">
        <f t="shared" si="148"/>
        <v>Mülltrennung regelmäßig prüfen und verbessern</v>
      </c>
      <c r="S137" s="118" t="str">
        <f t="shared" si="148"/>
        <v>Mülltrennung regelmäßig prüfen und verbessern</v>
      </c>
      <c r="T137" s="118" t="str">
        <f t="shared" si="148"/>
        <v>Mülltrennung regelmäßig prüfen und verbessern</v>
      </c>
      <c r="U137" s="118" t="str">
        <f t="shared" si="148"/>
        <v>Mülltrennung regelmäßig prüfen und verbessern</v>
      </c>
      <c r="V137" s="118" t="str">
        <f t="shared" si="148"/>
        <v>Mülltrennung regelmäßig prüfen und verbessern</v>
      </c>
      <c r="W137" s="118" t="str">
        <f t="shared" si="148"/>
        <v>Mülltrennung regelmäßig prüfen und verbessern</v>
      </c>
      <c r="X137" s="118" t="str">
        <f t="shared" si="148"/>
        <v>Mülltrennung regelmäßig prüfen und verbessern</v>
      </c>
      <c r="Y137" s="118" t="str">
        <f t="shared" si="148"/>
        <v>Mülltrennung regelmäßig prüfen und verbessern</v>
      </c>
      <c r="Z137" s="118" t="str">
        <f t="shared" si="148"/>
        <v>Mülltrennung regelmäßig prüfen und verbessern</v>
      </c>
      <c r="AA137" s="104"/>
      <c r="AB137" s="115"/>
      <c r="AC137" s="27"/>
    </row>
    <row r="138" spans="1:29" ht="29.25" customHeight="1">
      <c r="A138" s="34"/>
      <c r="B138" s="93"/>
      <c r="C138" s="464" t="s">
        <v>154</v>
      </c>
      <c r="D138" s="477" t="s">
        <v>155</v>
      </c>
      <c r="E138" s="437">
        <v>2020</v>
      </c>
      <c r="F138" s="434" t="s">
        <v>2</v>
      </c>
      <c r="G138" s="434" t="s">
        <v>68</v>
      </c>
      <c r="H138" s="434" t="s">
        <v>156</v>
      </c>
      <c r="I138" s="114"/>
      <c r="J138" s="114">
        <f>I138</f>
        <v>0</v>
      </c>
      <c r="K138" s="114">
        <f>J138</f>
        <v>0</v>
      </c>
      <c r="L138" s="114">
        <v>4700</v>
      </c>
      <c r="M138" s="114">
        <v>4700</v>
      </c>
      <c r="N138" s="114">
        <f t="shared" ref="N138:O167" si="149">M138</f>
        <v>4700</v>
      </c>
      <c r="O138" s="114">
        <f t="shared" si="149"/>
        <v>4700</v>
      </c>
      <c r="P138" s="114">
        <f t="shared" si="145"/>
        <v>0</v>
      </c>
      <c r="Q138" s="114">
        <f t="shared" ref="Q138:Z138" si="150">P138</f>
        <v>0</v>
      </c>
      <c r="R138" s="114">
        <f t="shared" si="150"/>
        <v>0</v>
      </c>
      <c r="S138" s="114">
        <f t="shared" si="150"/>
        <v>0</v>
      </c>
      <c r="T138" s="114">
        <f t="shared" si="150"/>
        <v>0</v>
      </c>
      <c r="U138" s="114">
        <f t="shared" si="150"/>
        <v>0</v>
      </c>
      <c r="V138" s="114">
        <f t="shared" si="150"/>
        <v>0</v>
      </c>
      <c r="W138" s="114">
        <f t="shared" si="150"/>
        <v>0</v>
      </c>
      <c r="X138" s="114">
        <f t="shared" si="150"/>
        <v>0</v>
      </c>
      <c r="Y138" s="114">
        <f t="shared" si="150"/>
        <v>0</v>
      </c>
      <c r="Z138" s="114">
        <f t="shared" si="150"/>
        <v>0</v>
      </c>
      <c r="AA138" s="104"/>
      <c r="AB138" s="115"/>
      <c r="AC138" s="27"/>
    </row>
    <row r="139" spans="1:29" ht="29.25" customHeight="1">
      <c r="A139" s="34"/>
      <c r="B139" s="93"/>
      <c r="C139" s="465"/>
      <c r="D139" s="478"/>
      <c r="E139" s="435"/>
      <c r="F139" s="436"/>
      <c r="G139" s="435"/>
      <c r="H139" s="435"/>
      <c r="I139" s="118" t="s">
        <v>44</v>
      </c>
      <c r="J139" s="118" t="str">
        <f t="shared" ref="J139:J167" si="151">I139</f>
        <v xml:space="preserve"> </v>
      </c>
      <c r="K139" s="118" t="s">
        <v>157</v>
      </c>
      <c r="L139" s="118" t="s">
        <v>158</v>
      </c>
      <c r="M139" s="118" t="s">
        <v>158</v>
      </c>
      <c r="N139" s="118" t="str">
        <f t="shared" si="149"/>
        <v>Mülltrennung regelmäßig prüfen und verbessern</v>
      </c>
      <c r="O139" s="118" t="str">
        <f t="shared" si="149"/>
        <v>Mülltrennung regelmäßig prüfen und verbessern</v>
      </c>
      <c r="P139" s="118" t="str">
        <f t="shared" si="145"/>
        <v xml:space="preserve"> </v>
      </c>
      <c r="Q139" s="118" t="str">
        <f t="shared" ref="Q139:Z139" si="152">P139</f>
        <v xml:space="preserve"> </v>
      </c>
      <c r="R139" s="118" t="str">
        <f t="shared" si="152"/>
        <v xml:space="preserve"> </v>
      </c>
      <c r="S139" s="118" t="str">
        <f t="shared" si="152"/>
        <v xml:space="preserve"> </v>
      </c>
      <c r="T139" s="118" t="str">
        <f t="shared" si="152"/>
        <v xml:space="preserve"> </v>
      </c>
      <c r="U139" s="118" t="str">
        <f t="shared" si="152"/>
        <v xml:space="preserve"> </v>
      </c>
      <c r="V139" s="118" t="str">
        <f t="shared" si="152"/>
        <v xml:space="preserve"> </v>
      </c>
      <c r="W139" s="118" t="str">
        <f t="shared" si="152"/>
        <v xml:space="preserve"> </v>
      </c>
      <c r="X139" s="118" t="str">
        <f t="shared" si="152"/>
        <v xml:space="preserve"> </v>
      </c>
      <c r="Y139" s="118" t="str">
        <f t="shared" si="152"/>
        <v xml:space="preserve"> </v>
      </c>
      <c r="Z139" s="118" t="str">
        <f t="shared" si="152"/>
        <v xml:space="preserve"> </v>
      </c>
      <c r="AA139" s="104"/>
      <c r="AB139" s="115"/>
      <c r="AC139" s="27"/>
    </row>
    <row r="140" spans="1:29" ht="29.25" customHeight="1">
      <c r="A140" s="34"/>
      <c r="B140" s="93"/>
      <c r="C140" s="464" t="s">
        <v>159</v>
      </c>
      <c r="D140" s="479" t="s">
        <v>160</v>
      </c>
      <c r="E140" s="437">
        <v>2021</v>
      </c>
      <c r="F140" s="434" t="s">
        <v>1</v>
      </c>
      <c r="G140" s="434" t="s">
        <v>68</v>
      </c>
      <c r="H140" s="434" t="s">
        <v>161</v>
      </c>
      <c r="I140" s="114"/>
      <c r="J140" s="114">
        <f t="shared" si="151"/>
        <v>0</v>
      </c>
      <c r="K140" s="114">
        <f t="shared" ref="K140:M167" si="153">J140</f>
        <v>0</v>
      </c>
      <c r="L140" s="114">
        <f t="shared" si="153"/>
        <v>0</v>
      </c>
      <c r="M140" s="114">
        <f t="shared" si="153"/>
        <v>0</v>
      </c>
      <c r="N140" s="114">
        <f t="shared" si="149"/>
        <v>0</v>
      </c>
      <c r="O140" s="114">
        <f t="shared" si="149"/>
        <v>0</v>
      </c>
      <c r="P140" s="114">
        <f t="shared" si="145"/>
        <v>0</v>
      </c>
      <c r="Q140" s="114">
        <f t="shared" ref="Q140:Z140" si="154">P140</f>
        <v>0</v>
      </c>
      <c r="R140" s="114">
        <f t="shared" si="154"/>
        <v>0</v>
      </c>
      <c r="S140" s="114">
        <f t="shared" si="154"/>
        <v>0</v>
      </c>
      <c r="T140" s="114">
        <f t="shared" si="154"/>
        <v>0</v>
      </c>
      <c r="U140" s="114">
        <f t="shared" si="154"/>
        <v>0</v>
      </c>
      <c r="V140" s="114">
        <f t="shared" si="154"/>
        <v>0</v>
      </c>
      <c r="W140" s="114">
        <f t="shared" si="154"/>
        <v>0</v>
      </c>
      <c r="X140" s="114">
        <f t="shared" si="154"/>
        <v>0</v>
      </c>
      <c r="Y140" s="114">
        <f t="shared" si="154"/>
        <v>0</v>
      </c>
      <c r="Z140" s="114">
        <f t="shared" si="154"/>
        <v>0</v>
      </c>
      <c r="AA140" s="104"/>
      <c r="AB140" s="115"/>
      <c r="AC140" s="27"/>
    </row>
    <row r="141" spans="1:29" ht="29.25" customHeight="1">
      <c r="A141" s="34"/>
      <c r="B141" s="93"/>
      <c r="C141" s="465"/>
      <c r="D141" s="480"/>
      <c r="E141" s="435"/>
      <c r="F141" s="435"/>
      <c r="G141" s="435"/>
      <c r="H141" s="435"/>
      <c r="I141" s="118" t="s">
        <v>44</v>
      </c>
      <c r="J141" s="118" t="str">
        <f t="shared" si="151"/>
        <v xml:space="preserve"> </v>
      </c>
      <c r="K141" s="118" t="str">
        <f t="shared" si="153"/>
        <v xml:space="preserve"> </v>
      </c>
      <c r="L141" s="118" t="str">
        <f t="shared" si="153"/>
        <v xml:space="preserve"> </v>
      </c>
      <c r="M141" s="118" t="str">
        <f t="shared" si="153"/>
        <v xml:space="preserve"> </v>
      </c>
      <c r="N141" s="118" t="str">
        <f t="shared" si="149"/>
        <v xml:space="preserve"> </v>
      </c>
      <c r="O141" s="118" t="str">
        <f t="shared" si="149"/>
        <v xml:space="preserve"> </v>
      </c>
      <c r="P141" s="118" t="str">
        <f t="shared" si="145"/>
        <v xml:space="preserve"> </v>
      </c>
      <c r="Q141" s="118" t="str">
        <f t="shared" ref="Q141:Z141" si="155">P141</f>
        <v xml:space="preserve"> </v>
      </c>
      <c r="R141" s="118" t="str">
        <f t="shared" si="155"/>
        <v xml:space="preserve"> </v>
      </c>
      <c r="S141" s="118" t="str">
        <f t="shared" si="155"/>
        <v xml:space="preserve"> </v>
      </c>
      <c r="T141" s="118" t="str">
        <f t="shared" si="155"/>
        <v xml:space="preserve"> </v>
      </c>
      <c r="U141" s="118" t="str">
        <f t="shared" si="155"/>
        <v xml:space="preserve"> </v>
      </c>
      <c r="V141" s="118" t="str">
        <f t="shared" si="155"/>
        <v xml:space="preserve"> </v>
      </c>
      <c r="W141" s="118" t="str">
        <f t="shared" si="155"/>
        <v xml:space="preserve"> </v>
      </c>
      <c r="X141" s="118" t="str">
        <f t="shared" si="155"/>
        <v xml:space="preserve"> </v>
      </c>
      <c r="Y141" s="118" t="str">
        <f t="shared" si="155"/>
        <v xml:space="preserve"> </v>
      </c>
      <c r="Z141" s="118" t="str">
        <f t="shared" si="155"/>
        <v xml:space="preserve"> </v>
      </c>
      <c r="AA141" s="104"/>
      <c r="AB141" s="115"/>
      <c r="AC141" s="27"/>
    </row>
    <row r="142" spans="1:29" ht="29.25" customHeight="1">
      <c r="A142" s="34"/>
      <c r="B142" s="93"/>
      <c r="C142" s="464" t="s">
        <v>162</v>
      </c>
      <c r="D142" s="432" t="s">
        <v>163</v>
      </c>
      <c r="E142" s="437">
        <v>2023</v>
      </c>
      <c r="F142" s="434" t="s">
        <v>3</v>
      </c>
      <c r="G142" s="434" t="s">
        <v>68</v>
      </c>
      <c r="H142" s="434" t="s">
        <v>164</v>
      </c>
      <c r="I142" s="114"/>
      <c r="J142" s="114">
        <f t="shared" si="151"/>
        <v>0</v>
      </c>
      <c r="K142" s="114">
        <f t="shared" si="153"/>
        <v>0</v>
      </c>
      <c r="L142" s="114">
        <f t="shared" si="153"/>
        <v>0</v>
      </c>
      <c r="M142" s="114">
        <f t="shared" si="153"/>
        <v>0</v>
      </c>
      <c r="N142" s="114">
        <f t="shared" si="149"/>
        <v>0</v>
      </c>
      <c r="O142" s="114">
        <f t="shared" si="149"/>
        <v>0</v>
      </c>
      <c r="P142" s="114">
        <f t="shared" si="145"/>
        <v>0</v>
      </c>
      <c r="Q142" s="114">
        <f t="shared" ref="Q142:Z142" si="156">P142</f>
        <v>0</v>
      </c>
      <c r="R142" s="114">
        <f t="shared" si="156"/>
        <v>0</v>
      </c>
      <c r="S142" s="114">
        <f t="shared" si="156"/>
        <v>0</v>
      </c>
      <c r="T142" s="114">
        <f t="shared" si="156"/>
        <v>0</v>
      </c>
      <c r="U142" s="114">
        <f t="shared" si="156"/>
        <v>0</v>
      </c>
      <c r="V142" s="114">
        <f t="shared" si="156"/>
        <v>0</v>
      </c>
      <c r="W142" s="114">
        <f t="shared" si="156"/>
        <v>0</v>
      </c>
      <c r="X142" s="114">
        <f t="shared" si="156"/>
        <v>0</v>
      </c>
      <c r="Y142" s="114">
        <f t="shared" si="156"/>
        <v>0</v>
      </c>
      <c r="Z142" s="114">
        <f t="shared" si="156"/>
        <v>0</v>
      </c>
      <c r="AA142" s="104"/>
      <c r="AB142" s="115"/>
      <c r="AC142" s="27"/>
    </row>
    <row r="143" spans="1:29" ht="29.25" customHeight="1">
      <c r="A143" s="34"/>
      <c r="B143" s="93"/>
      <c r="C143" s="465"/>
      <c r="D143" s="433"/>
      <c r="E143" s="435"/>
      <c r="F143" s="435"/>
      <c r="G143" s="435"/>
      <c r="H143" s="435"/>
      <c r="I143" s="118" t="s">
        <v>44</v>
      </c>
      <c r="J143" s="118" t="str">
        <f t="shared" si="151"/>
        <v xml:space="preserve"> </v>
      </c>
      <c r="K143" s="118" t="str">
        <f t="shared" si="153"/>
        <v xml:space="preserve"> </v>
      </c>
      <c r="L143" s="118" t="str">
        <f t="shared" si="153"/>
        <v xml:space="preserve"> </v>
      </c>
      <c r="M143" s="118" t="str">
        <f t="shared" si="153"/>
        <v xml:space="preserve"> </v>
      </c>
      <c r="N143" s="118" t="str">
        <f t="shared" si="149"/>
        <v xml:space="preserve"> </v>
      </c>
      <c r="O143" s="118" t="str">
        <f t="shared" si="149"/>
        <v xml:space="preserve"> </v>
      </c>
      <c r="P143" s="118" t="str">
        <f t="shared" si="145"/>
        <v xml:space="preserve"> </v>
      </c>
      <c r="Q143" s="118" t="str">
        <f t="shared" ref="Q143:Z143" si="157">P143</f>
        <v xml:space="preserve"> </v>
      </c>
      <c r="R143" s="118" t="str">
        <f t="shared" si="157"/>
        <v xml:space="preserve"> </v>
      </c>
      <c r="S143" s="118" t="str">
        <f t="shared" si="157"/>
        <v xml:space="preserve"> </v>
      </c>
      <c r="T143" s="118" t="str">
        <f t="shared" si="157"/>
        <v xml:space="preserve"> </v>
      </c>
      <c r="U143" s="118" t="str">
        <f t="shared" si="157"/>
        <v xml:space="preserve"> </v>
      </c>
      <c r="V143" s="118" t="str">
        <f t="shared" si="157"/>
        <v xml:space="preserve"> </v>
      </c>
      <c r="W143" s="118" t="str">
        <f t="shared" si="157"/>
        <v xml:space="preserve"> </v>
      </c>
      <c r="X143" s="118" t="str">
        <f t="shared" si="157"/>
        <v xml:space="preserve"> </v>
      </c>
      <c r="Y143" s="118" t="str">
        <f t="shared" si="157"/>
        <v xml:space="preserve"> </v>
      </c>
      <c r="Z143" s="118" t="str">
        <f t="shared" si="157"/>
        <v xml:space="preserve"> </v>
      </c>
      <c r="AA143" s="104"/>
      <c r="AB143" s="115"/>
      <c r="AC143" s="27"/>
    </row>
    <row r="144" spans="1:29" ht="29.25" customHeight="1">
      <c r="A144" s="34"/>
      <c r="B144" s="93"/>
      <c r="C144" s="464" t="s">
        <v>165</v>
      </c>
      <c r="D144" s="432" t="s">
        <v>166</v>
      </c>
      <c r="E144" s="437">
        <v>2022</v>
      </c>
      <c r="F144" s="434" t="s">
        <v>2</v>
      </c>
      <c r="G144" s="434" t="s">
        <v>167</v>
      </c>
      <c r="H144" s="434" t="s">
        <v>168</v>
      </c>
      <c r="I144" s="114"/>
      <c r="J144" s="114">
        <f t="shared" si="151"/>
        <v>0</v>
      </c>
      <c r="K144" s="114">
        <f t="shared" si="153"/>
        <v>0</v>
      </c>
      <c r="L144" s="114">
        <f t="shared" si="153"/>
        <v>0</v>
      </c>
      <c r="M144" s="114">
        <f t="shared" si="153"/>
        <v>0</v>
      </c>
      <c r="N144" s="114">
        <f t="shared" si="149"/>
        <v>0</v>
      </c>
      <c r="O144" s="114">
        <f t="shared" si="149"/>
        <v>0</v>
      </c>
      <c r="P144" s="114">
        <f t="shared" si="145"/>
        <v>0</v>
      </c>
      <c r="Q144" s="114">
        <f t="shared" ref="Q144:Z144" si="158">P144</f>
        <v>0</v>
      </c>
      <c r="R144" s="114">
        <f t="shared" si="158"/>
        <v>0</v>
      </c>
      <c r="S144" s="114">
        <f t="shared" si="158"/>
        <v>0</v>
      </c>
      <c r="T144" s="114">
        <f t="shared" si="158"/>
        <v>0</v>
      </c>
      <c r="U144" s="114">
        <f t="shared" si="158"/>
        <v>0</v>
      </c>
      <c r="V144" s="114">
        <f t="shared" si="158"/>
        <v>0</v>
      </c>
      <c r="W144" s="114">
        <f t="shared" si="158"/>
        <v>0</v>
      </c>
      <c r="X144" s="114">
        <f t="shared" si="158"/>
        <v>0</v>
      </c>
      <c r="Y144" s="114">
        <f t="shared" si="158"/>
        <v>0</v>
      </c>
      <c r="Z144" s="114">
        <f t="shared" si="158"/>
        <v>0</v>
      </c>
      <c r="AA144" s="104"/>
      <c r="AB144" s="115"/>
      <c r="AC144" s="27"/>
    </row>
    <row r="145" spans="1:29" ht="29.25" customHeight="1">
      <c r="A145" s="34"/>
      <c r="B145" s="93"/>
      <c r="C145" s="465"/>
      <c r="D145" s="433"/>
      <c r="E145" s="435"/>
      <c r="F145" s="435"/>
      <c r="G145" s="435"/>
      <c r="H145" s="435"/>
      <c r="I145" s="118" t="s">
        <v>44</v>
      </c>
      <c r="J145" s="118" t="str">
        <f t="shared" si="151"/>
        <v xml:space="preserve"> </v>
      </c>
      <c r="K145" s="118" t="str">
        <f t="shared" si="153"/>
        <v xml:space="preserve"> </v>
      </c>
      <c r="L145" s="118" t="str">
        <f t="shared" si="153"/>
        <v xml:space="preserve"> </v>
      </c>
      <c r="M145" s="118" t="str">
        <f t="shared" si="153"/>
        <v xml:space="preserve"> </v>
      </c>
      <c r="N145" s="118" t="str">
        <f t="shared" si="149"/>
        <v xml:space="preserve"> </v>
      </c>
      <c r="O145" s="118" t="str">
        <f t="shared" si="149"/>
        <v xml:space="preserve"> </v>
      </c>
      <c r="P145" s="118" t="str">
        <f t="shared" si="145"/>
        <v xml:space="preserve"> </v>
      </c>
      <c r="Q145" s="118" t="str">
        <f t="shared" ref="Q145:Z145" si="159">P145</f>
        <v xml:space="preserve"> </v>
      </c>
      <c r="R145" s="118" t="str">
        <f t="shared" si="159"/>
        <v xml:space="preserve"> </v>
      </c>
      <c r="S145" s="118" t="str">
        <f t="shared" si="159"/>
        <v xml:space="preserve"> </v>
      </c>
      <c r="T145" s="118" t="str">
        <f t="shared" si="159"/>
        <v xml:space="preserve"> </v>
      </c>
      <c r="U145" s="118" t="str">
        <f t="shared" si="159"/>
        <v xml:space="preserve"> </v>
      </c>
      <c r="V145" s="118" t="str">
        <f t="shared" si="159"/>
        <v xml:space="preserve"> </v>
      </c>
      <c r="W145" s="118" t="str">
        <f t="shared" si="159"/>
        <v xml:space="preserve"> </v>
      </c>
      <c r="X145" s="118" t="str">
        <f t="shared" si="159"/>
        <v xml:space="preserve"> </v>
      </c>
      <c r="Y145" s="118" t="str">
        <f t="shared" si="159"/>
        <v xml:space="preserve"> </v>
      </c>
      <c r="Z145" s="118" t="str">
        <f t="shared" si="159"/>
        <v xml:space="preserve"> </v>
      </c>
      <c r="AA145" s="104"/>
      <c r="AB145" s="115"/>
      <c r="AC145" s="27"/>
    </row>
    <row r="146" spans="1:29" ht="29.25" customHeight="1">
      <c r="A146" s="34"/>
      <c r="B146" s="93"/>
      <c r="C146" s="464" t="s">
        <v>169</v>
      </c>
      <c r="D146" s="432" t="s">
        <v>170</v>
      </c>
      <c r="E146" s="437">
        <v>2022</v>
      </c>
      <c r="F146" s="434" t="s">
        <v>2</v>
      </c>
      <c r="G146" s="434" t="s">
        <v>68</v>
      </c>
      <c r="H146" s="434" t="s">
        <v>68</v>
      </c>
      <c r="I146" s="114"/>
      <c r="J146" s="114">
        <f t="shared" si="151"/>
        <v>0</v>
      </c>
      <c r="K146" s="114">
        <f t="shared" si="153"/>
        <v>0</v>
      </c>
      <c r="L146" s="114">
        <f t="shared" si="153"/>
        <v>0</v>
      </c>
      <c r="M146" s="114">
        <f t="shared" si="153"/>
        <v>0</v>
      </c>
      <c r="N146" s="114">
        <f t="shared" si="149"/>
        <v>0</v>
      </c>
      <c r="O146" s="114">
        <f t="shared" si="149"/>
        <v>0</v>
      </c>
      <c r="P146" s="114">
        <f t="shared" si="145"/>
        <v>0</v>
      </c>
      <c r="Q146" s="114">
        <f t="shared" ref="Q146:Z146" si="160">P146</f>
        <v>0</v>
      </c>
      <c r="R146" s="114">
        <f t="shared" si="160"/>
        <v>0</v>
      </c>
      <c r="S146" s="114">
        <f t="shared" si="160"/>
        <v>0</v>
      </c>
      <c r="T146" s="114">
        <f t="shared" si="160"/>
        <v>0</v>
      </c>
      <c r="U146" s="114">
        <f t="shared" si="160"/>
        <v>0</v>
      </c>
      <c r="V146" s="114">
        <f t="shared" si="160"/>
        <v>0</v>
      </c>
      <c r="W146" s="114">
        <f t="shared" si="160"/>
        <v>0</v>
      </c>
      <c r="X146" s="114">
        <f t="shared" si="160"/>
        <v>0</v>
      </c>
      <c r="Y146" s="114">
        <f t="shared" si="160"/>
        <v>0</v>
      </c>
      <c r="Z146" s="114">
        <f t="shared" si="160"/>
        <v>0</v>
      </c>
      <c r="AA146" s="104"/>
      <c r="AB146" s="115"/>
      <c r="AC146" s="27"/>
    </row>
    <row r="147" spans="1:29" ht="29.25" customHeight="1">
      <c r="A147" s="34"/>
      <c r="B147" s="93"/>
      <c r="C147" s="465"/>
      <c r="D147" s="433"/>
      <c r="E147" s="435"/>
      <c r="F147" s="435"/>
      <c r="G147" s="435"/>
      <c r="H147" s="435"/>
      <c r="I147" s="118" t="s">
        <v>44</v>
      </c>
      <c r="J147" s="118" t="str">
        <f t="shared" si="151"/>
        <v xml:space="preserve"> </v>
      </c>
      <c r="K147" s="118" t="str">
        <f t="shared" si="153"/>
        <v xml:space="preserve"> </v>
      </c>
      <c r="L147" s="118" t="str">
        <f t="shared" si="153"/>
        <v xml:space="preserve"> </v>
      </c>
      <c r="M147" s="118" t="str">
        <f t="shared" si="153"/>
        <v xml:space="preserve"> </v>
      </c>
      <c r="N147" s="118" t="str">
        <f t="shared" si="149"/>
        <v xml:space="preserve"> </v>
      </c>
      <c r="O147" s="118" t="str">
        <f t="shared" si="149"/>
        <v xml:space="preserve"> </v>
      </c>
      <c r="P147" s="118" t="str">
        <f t="shared" si="145"/>
        <v xml:space="preserve"> </v>
      </c>
      <c r="Q147" s="118" t="str">
        <f t="shared" ref="Q147:Z147" si="161">P147</f>
        <v xml:space="preserve"> </v>
      </c>
      <c r="R147" s="118" t="str">
        <f t="shared" si="161"/>
        <v xml:space="preserve"> </v>
      </c>
      <c r="S147" s="118" t="str">
        <f t="shared" si="161"/>
        <v xml:space="preserve"> </v>
      </c>
      <c r="T147" s="118" t="str">
        <f t="shared" si="161"/>
        <v xml:space="preserve"> </v>
      </c>
      <c r="U147" s="118" t="str">
        <f t="shared" si="161"/>
        <v xml:space="preserve"> </v>
      </c>
      <c r="V147" s="118" t="str">
        <f t="shared" si="161"/>
        <v xml:space="preserve"> </v>
      </c>
      <c r="W147" s="118" t="str">
        <f t="shared" si="161"/>
        <v xml:space="preserve"> </v>
      </c>
      <c r="X147" s="118" t="str">
        <f t="shared" si="161"/>
        <v xml:space="preserve"> </v>
      </c>
      <c r="Y147" s="118" t="str">
        <f t="shared" si="161"/>
        <v xml:space="preserve"> </v>
      </c>
      <c r="Z147" s="118" t="str">
        <f t="shared" si="161"/>
        <v xml:space="preserve"> </v>
      </c>
      <c r="AA147" s="104"/>
      <c r="AB147" s="115"/>
      <c r="AC147" s="27"/>
    </row>
    <row r="148" spans="1:29" ht="29.25" customHeight="1">
      <c r="A148" s="34"/>
      <c r="B148" s="93"/>
      <c r="C148" s="464" t="s">
        <v>171</v>
      </c>
      <c r="D148" s="432" t="s">
        <v>172</v>
      </c>
      <c r="E148" s="437">
        <v>2022</v>
      </c>
      <c r="F148" s="434" t="s">
        <v>2</v>
      </c>
      <c r="G148" s="434" t="s">
        <v>173</v>
      </c>
      <c r="H148" s="434" t="s">
        <v>168</v>
      </c>
      <c r="I148" s="114"/>
      <c r="J148" s="114">
        <f t="shared" si="151"/>
        <v>0</v>
      </c>
      <c r="K148" s="114">
        <f t="shared" si="153"/>
        <v>0</v>
      </c>
      <c r="L148" s="114">
        <f t="shared" si="153"/>
        <v>0</v>
      </c>
      <c r="M148" s="114">
        <f t="shared" si="153"/>
        <v>0</v>
      </c>
      <c r="N148" s="114">
        <f t="shared" si="149"/>
        <v>0</v>
      </c>
      <c r="O148" s="114">
        <f t="shared" si="149"/>
        <v>0</v>
      </c>
      <c r="P148" s="114">
        <f t="shared" si="145"/>
        <v>0</v>
      </c>
      <c r="Q148" s="114">
        <f t="shared" ref="Q148:Z148" si="162">P148</f>
        <v>0</v>
      </c>
      <c r="R148" s="114">
        <f t="shared" si="162"/>
        <v>0</v>
      </c>
      <c r="S148" s="114">
        <f t="shared" si="162"/>
        <v>0</v>
      </c>
      <c r="T148" s="114">
        <f t="shared" si="162"/>
        <v>0</v>
      </c>
      <c r="U148" s="114">
        <f t="shared" si="162"/>
        <v>0</v>
      </c>
      <c r="V148" s="114">
        <f t="shared" si="162"/>
        <v>0</v>
      </c>
      <c r="W148" s="114">
        <f t="shared" si="162"/>
        <v>0</v>
      </c>
      <c r="X148" s="114">
        <f t="shared" si="162"/>
        <v>0</v>
      </c>
      <c r="Y148" s="114">
        <f t="shared" si="162"/>
        <v>0</v>
      </c>
      <c r="Z148" s="114">
        <f t="shared" si="162"/>
        <v>0</v>
      </c>
      <c r="AA148" s="104"/>
      <c r="AB148" s="115"/>
      <c r="AC148" s="27"/>
    </row>
    <row r="149" spans="1:29" ht="29.25" customHeight="1">
      <c r="A149" s="34"/>
      <c r="B149" s="93"/>
      <c r="C149" s="465"/>
      <c r="D149" s="433"/>
      <c r="E149" s="435"/>
      <c r="F149" s="435"/>
      <c r="G149" s="435"/>
      <c r="H149" s="435"/>
      <c r="I149" s="118" t="s">
        <v>44</v>
      </c>
      <c r="J149" s="118" t="str">
        <f t="shared" si="151"/>
        <v xml:space="preserve"> </v>
      </c>
      <c r="K149" s="118" t="str">
        <f t="shared" si="153"/>
        <v xml:space="preserve"> </v>
      </c>
      <c r="L149" s="118" t="str">
        <f t="shared" si="153"/>
        <v xml:space="preserve"> </v>
      </c>
      <c r="M149" s="118" t="str">
        <f t="shared" si="153"/>
        <v xml:space="preserve"> </v>
      </c>
      <c r="N149" s="118" t="str">
        <f t="shared" si="149"/>
        <v xml:space="preserve"> </v>
      </c>
      <c r="O149" s="118" t="str">
        <f t="shared" si="149"/>
        <v xml:space="preserve"> </v>
      </c>
      <c r="P149" s="118" t="str">
        <f t="shared" si="145"/>
        <v xml:space="preserve"> </v>
      </c>
      <c r="Q149" s="118" t="str">
        <f t="shared" ref="Q149:Z149" si="163">P149</f>
        <v xml:space="preserve"> </v>
      </c>
      <c r="R149" s="118" t="str">
        <f t="shared" si="163"/>
        <v xml:space="preserve"> </v>
      </c>
      <c r="S149" s="118" t="str">
        <f t="shared" si="163"/>
        <v xml:space="preserve"> </v>
      </c>
      <c r="T149" s="118" t="str">
        <f t="shared" si="163"/>
        <v xml:space="preserve"> </v>
      </c>
      <c r="U149" s="118" t="str">
        <f t="shared" si="163"/>
        <v xml:space="preserve"> </v>
      </c>
      <c r="V149" s="118" t="str">
        <f t="shared" si="163"/>
        <v xml:space="preserve"> </v>
      </c>
      <c r="W149" s="118" t="str">
        <f t="shared" si="163"/>
        <v xml:space="preserve"> </v>
      </c>
      <c r="X149" s="118" t="str">
        <f t="shared" si="163"/>
        <v xml:space="preserve"> </v>
      </c>
      <c r="Y149" s="118" t="str">
        <f t="shared" si="163"/>
        <v xml:space="preserve"> </v>
      </c>
      <c r="Z149" s="118" t="str">
        <f t="shared" si="163"/>
        <v xml:space="preserve"> </v>
      </c>
      <c r="AA149" s="104"/>
      <c r="AB149" s="115"/>
      <c r="AC149" s="27"/>
    </row>
    <row r="150" spans="1:29" ht="29.25" customHeight="1">
      <c r="A150" s="34"/>
      <c r="B150" s="93"/>
      <c r="C150" s="464" t="s">
        <v>174</v>
      </c>
      <c r="D150" s="481" t="s">
        <v>381</v>
      </c>
      <c r="E150" s="437">
        <v>2023</v>
      </c>
      <c r="F150" s="482" t="s">
        <v>0</v>
      </c>
      <c r="G150" s="434" t="s">
        <v>68</v>
      </c>
      <c r="H150" s="434" t="s">
        <v>175</v>
      </c>
      <c r="I150" s="114"/>
      <c r="J150" s="114">
        <f t="shared" si="151"/>
        <v>0</v>
      </c>
      <c r="K150" s="114">
        <f t="shared" si="153"/>
        <v>0</v>
      </c>
      <c r="L150" s="114">
        <f t="shared" si="153"/>
        <v>0</v>
      </c>
      <c r="M150" s="114">
        <f t="shared" si="153"/>
        <v>0</v>
      </c>
      <c r="N150" s="114">
        <f t="shared" si="149"/>
        <v>0</v>
      </c>
      <c r="O150" s="114">
        <f t="shared" si="149"/>
        <v>0</v>
      </c>
      <c r="P150" s="114">
        <f t="shared" si="145"/>
        <v>0</v>
      </c>
      <c r="Q150" s="114">
        <f t="shared" ref="Q150:Z150" si="164">P150</f>
        <v>0</v>
      </c>
      <c r="R150" s="114">
        <f t="shared" si="164"/>
        <v>0</v>
      </c>
      <c r="S150" s="114">
        <f t="shared" si="164"/>
        <v>0</v>
      </c>
      <c r="T150" s="114">
        <f t="shared" si="164"/>
        <v>0</v>
      </c>
      <c r="U150" s="114">
        <f t="shared" si="164"/>
        <v>0</v>
      </c>
      <c r="V150" s="114">
        <f t="shared" si="164"/>
        <v>0</v>
      </c>
      <c r="W150" s="114">
        <f t="shared" si="164"/>
        <v>0</v>
      </c>
      <c r="X150" s="114">
        <f t="shared" si="164"/>
        <v>0</v>
      </c>
      <c r="Y150" s="114">
        <f t="shared" si="164"/>
        <v>0</v>
      </c>
      <c r="Z150" s="114">
        <f t="shared" si="164"/>
        <v>0</v>
      </c>
      <c r="AA150" s="104"/>
      <c r="AB150" s="115"/>
      <c r="AC150" s="27"/>
    </row>
    <row r="151" spans="1:29" ht="29.25" customHeight="1">
      <c r="A151" s="34"/>
      <c r="B151" s="93"/>
      <c r="C151" s="465"/>
      <c r="D151" s="433"/>
      <c r="E151" s="435"/>
      <c r="F151" s="435"/>
      <c r="G151" s="435"/>
      <c r="H151" s="435"/>
      <c r="I151" s="118" t="s">
        <v>44</v>
      </c>
      <c r="J151" s="118" t="str">
        <f t="shared" si="151"/>
        <v xml:space="preserve"> </v>
      </c>
      <c r="K151" s="118" t="str">
        <f t="shared" si="153"/>
        <v xml:space="preserve"> </v>
      </c>
      <c r="L151" s="118" t="str">
        <f t="shared" si="153"/>
        <v xml:space="preserve"> </v>
      </c>
      <c r="M151" s="118" t="str">
        <f t="shared" si="153"/>
        <v xml:space="preserve"> </v>
      </c>
      <c r="N151" s="118" t="str">
        <f t="shared" si="149"/>
        <v xml:space="preserve"> </v>
      </c>
      <c r="O151" s="118" t="str">
        <f t="shared" si="149"/>
        <v xml:space="preserve"> </v>
      </c>
      <c r="P151" s="118" t="str">
        <f t="shared" si="145"/>
        <v xml:space="preserve"> </v>
      </c>
      <c r="Q151" s="118" t="str">
        <f t="shared" ref="Q151:Z151" si="165">P151</f>
        <v xml:space="preserve"> </v>
      </c>
      <c r="R151" s="118" t="str">
        <f t="shared" si="165"/>
        <v xml:space="preserve"> </v>
      </c>
      <c r="S151" s="118" t="str">
        <f t="shared" si="165"/>
        <v xml:space="preserve"> </v>
      </c>
      <c r="T151" s="118" t="str">
        <f t="shared" si="165"/>
        <v xml:space="preserve"> </v>
      </c>
      <c r="U151" s="118" t="str">
        <f t="shared" si="165"/>
        <v xml:space="preserve"> </v>
      </c>
      <c r="V151" s="118" t="str">
        <f t="shared" si="165"/>
        <v xml:space="preserve"> </v>
      </c>
      <c r="W151" s="118" t="str">
        <f t="shared" si="165"/>
        <v xml:space="preserve"> </v>
      </c>
      <c r="X151" s="118" t="str">
        <f t="shared" si="165"/>
        <v xml:space="preserve"> </v>
      </c>
      <c r="Y151" s="118" t="str">
        <f t="shared" si="165"/>
        <v xml:space="preserve"> </v>
      </c>
      <c r="Z151" s="118" t="str">
        <f t="shared" si="165"/>
        <v xml:space="preserve"> </v>
      </c>
      <c r="AA151" s="104"/>
      <c r="AB151" s="115"/>
      <c r="AC151" s="27"/>
    </row>
    <row r="152" spans="1:29" ht="29.25" customHeight="1">
      <c r="A152" s="34"/>
      <c r="B152" s="93"/>
      <c r="C152" s="464" t="s">
        <v>176</v>
      </c>
      <c r="D152" s="432" t="s">
        <v>177</v>
      </c>
      <c r="E152" s="437">
        <v>2023</v>
      </c>
      <c r="F152" s="434" t="s">
        <v>2</v>
      </c>
      <c r="G152" s="434" t="s">
        <v>68</v>
      </c>
      <c r="H152" s="434" t="s">
        <v>156</v>
      </c>
      <c r="I152" s="114"/>
      <c r="J152" s="114">
        <f t="shared" si="151"/>
        <v>0</v>
      </c>
      <c r="K152" s="114">
        <f t="shared" si="153"/>
        <v>0</v>
      </c>
      <c r="L152" s="114">
        <f t="shared" si="153"/>
        <v>0</v>
      </c>
      <c r="M152" s="114">
        <f t="shared" si="153"/>
        <v>0</v>
      </c>
      <c r="N152" s="114">
        <f t="shared" si="149"/>
        <v>0</v>
      </c>
      <c r="O152" s="114">
        <f t="shared" si="149"/>
        <v>0</v>
      </c>
      <c r="P152" s="114">
        <f t="shared" si="145"/>
        <v>0</v>
      </c>
      <c r="Q152" s="114">
        <f t="shared" ref="Q152:Z152" si="166">P152</f>
        <v>0</v>
      </c>
      <c r="R152" s="114">
        <f t="shared" si="166"/>
        <v>0</v>
      </c>
      <c r="S152" s="114">
        <f t="shared" si="166"/>
        <v>0</v>
      </c>
      <c r="T152" s="114">
        <f t="shared" si="166"/>
        <v>0</v>
      </c>
      <c r="U152" s="114">
        <f t="shared" si="166"/>
        <v>0</v>
      </c>
      <c r="V152" s="114">
        <f t="shared" si="166"/>
        <v>0</v>
      </c>
      <c r="W152" s="114">
        <f t="shared" si="166"/>
        <v>0</v>
      </c>
      <c r="X152" s="114">
        <f t="shared" si="166"/>
        <v>0</v>
      </c>
      <c r="Y152" s="114">
        <f t="shared" si="166"/>
        <v>0</v>
      </c>
      <c r="Z152" s="114">
        <f t="shared" si="166"/>
        <v>0</v>
      </c>
      <c r="AA152" s="104"/>
      <c r="AB152" s="115"/>
      <c r="AC152" s="27"/>
    </row>
    <row r="153" spans="1:29" ht="29.25" customHeight="1">
      <c r="A153" s="34"/>
      <c r="B153" s="93"/>
      <c r="C153" s="465"/>
      <c r="D153" s="433"/>
      <c r="E153" s="435"/>
      <c r="F153" s="435"/>
      <c r="G153" s="435"/>
      <c r="H153" s="435"/>
      <c r="I153" s="118" t="s">
        <v>44</v>
      </c>
      <c r="J153" s="118" t="str">
        <f t="shared" si="151"/>
        <v xml:space="preserve"> </v>
      </c>
      <c r="K153" s="118" t="str">
        <f t="shared" si="153"/>
        <v xml:space="preserve"> </v>
      </c>
      <c r="L153" s="118" t="str">
        <f t="shared" si="153"/>
        <v xml:space="preserve"> </v>
      </c>
      <c r="M153" s="118" t="str">
        <f t="shared" si="153"/>
        <v xml:space="preserve"> </v>
      </c>
      <c r="N153" s="118" t="str">
        <f t="shared" si="149"/>
        <v xml:space="preserve"> </v>
      </c>
      <c r="O153" s="118" t="str">
        <f t="shared" si="149"/>
        <v xml:space="preserve"> </v>
      </c>
      <c r="P153" s="118" t="str">
        <f t="shared" si="145"/>
        <v xml:space="preserve"> </v>
      </c>
      <c r="Q153" s="118" t="str">
        <f t="shared" ref="Q153:Z153" si="167">P153</f>
        <v xml:space="preserve"> </v>
      </c>
      <c r="R153" s="118" t="str">
        <f t="shared" si="167"/>
        <v xml:space="preserve"> </v>
      </c>
      <c r="S153" s="118" t="str">
        <f t="shared" si="167"/>
        <v xml:space="preserve"> </v>
      </c>
      <c r="T153" s="118" t="str">
        <f t="shared" si="167"/>
        <v xml:space="preserve"> </v>
      </c>
      <c r="U153" s="118" t="str">
        <f t="shared" si="167"/>
        <v xml:space="preserve"> </v>
      </c>
      <c r="V153" s="118" t="str">
        <f t="shared" si="167"/>
        <v xml:space="preserve"> </v>
      </c>
      <c r="W153" s="118" t="str">
        <f t="shared" si="167"/>
        <v xml:space="preserve"> </v>
      </c>
      <c r="X153" s="118" t="str">
        <f t="shared" si="167"/>
        <v xml:space="preserve"> </v>
      </c>
      <c r="Y153" s="118" t="str">
        <f t="shared" si="167"/>
        <v xml:space="preserve"> </v>
      </c>
      <c r="Z153" s="118" t="str">
        <f t="shared" si="167"/>
        <v xml:space="preserve"> </v>
      </c>
      <c r="AA153" s="104"/>
      <c r="AB153" s="115"/>
      <c r="AC153" s="27"/>
    </row>
    <row r="154" spans="1:29" ht="29.25" customHeight="1">
      <c r="A154" s="34"/>
      <c r="B154" s="93"/>
      <c r="C154" s="464" t="s">
        <v>178</v>
      </c>
      <c r="D154" s="483" t="s">
        <v>380</v>
      </c>
      <c r="E154" s="470">
        <v>2025</v>
      </c>
      <c r="F154" s="470" t="s">
        <v>0</v>
      </c>
      <c r="G154" s="484" t="s">
        <v>68</v>
      </c>
      <c r="H154" s="484" t="s">
        <v>156</v>
      </c>
      <c r="I154" s="114"/>
      <c r="J154" s="114">
        <f t="shared" si="151"/>
        <v>0</v>
      </c>
      <c r="K154" s="114">
        <f t="shared" si="153"/>
        <v>0</v>
      </c>
      <c r="L154" s="114">
        <f t="shared" si="153"/>
        <v>0</v>
      </c>
      <c r="M154" s="114">
        <f t="shared" si="153"/>
        <v>0</v>
      </c>
      <c r="N154" s="114">
        <f t="shared" si="149"/>
        <v>0</v>
      </c>
      <c r="O154" s="114">
        <f t="shared" si="149"/>
        <v>0</v>
      </c>
      <c r="P154" s="114">
        <f t="shared" si="145"/>
        <v>0</v>
      </c>
      <c r="Q154" s="114">
        <f t="shared" ref="Q154:Z154" si="168">P154</f>
        <v>0</v>
      </c>
      <c r="R154" s="114">
        <f t="shared" si="168"/>
        <v>0</v>
      </c>
      <c r="S154" s="114">
        <f t="shared" si="168"/>
        <v>0</v>
      </c>
      <c r="T154" s="114">
        <f t="shared" si="168"/>
        <v>0</v>
      </c>
      <c r="U154" s="114">
        <f t="shared" si="168"/>
        <v>0</v>
      </c>
      <c r="V154" s="114">
        <f t="shared" si="168"/>
        <v>0</v>
      </c>
      <c r="W154" s="114">
        <f t="shared" si="168"/>
        <v>0</v>
      </c>
      <c r="X154" s="114">
        <f t="shared" si="168"/>
        <v>0</v>
      </c>
      <c r="Y154" s="114">
        <f t="shared" si="168"/>
        <v>0</v>
      </c>
      <c r="Z154" s="114">
        <f t="shared" si="168"/>
        <v>0</v>
      </c>
      <c r="AA154" s="104"/>
      <c r="AB154" s="115"/>
      <c r="AC154" s="27"/>
    </row>
    <row r="155" spans="1:29" ht="29.25" customHeight="1">
      <c r="A155" s="34"/>
      <c r="B155" s="93"/>
      <c r="C155" s="465"/>
      <c r="D155" s="433"/>
      <c r="E155" s="435"/>
      <c r="F155" s="435"/>
      <c r="G155" s="435"/>
      <c r="H155" s="435"/>
      <c r="I155" s="118" t="s">
        <v>44</v>
      </c>
      <c r="J155" s="118" t="str">
        <f t="shared" si="151"/>
        <v xml:space="preserve"> </v>
      </c>
      <c r="K155" s="118" t="str">
        <f t="shared" si="153"/>
        <v xml:space="preserve"> </v>
      </c>
      <c r="L155" s="118" t="str">
        <f t="shared" si="153"/>
        <v xml:space="preserve"> </v>
      </c>
      <c r="M155" s="118" t="str">
        <f t="shared" si="153"/>
        <v xml:space="preserve"> </v>
      </c>
      <c r="N155" s="118" t="str">
        <f t="shared" si="149"/>
        <v xml:space="preserve"> </v>
      </c>
      <c r="O155" s="118" t="str">
        <f t="shared" si="149"/>
        <v xml:space="preserve"> </v>
      </c>
      <c r="P155" s="118" t="str">
        <f t="shared" si="145"/>
        <v xml:space="preserve"> </v>
      </c>
      <c r="Q155" s="118" t="str">
        <f t="shared" ref="Q155:Z155" si="169">P155</f>
        <v xml:space="preserve"> </v>
      </c>
      <c r="R155" s="118" t="str">
        <f t="shared" si="169"/>
        <v xml:space="preserve"> </v>
      </c>
      <c r="S155" s="118" t="str">
        <f t="shared" si="169"/>
        <v xml:space="preserve"> </v>
      </c>
      <c r="T155" s="118" t="str">
        <f t="shared" si="169"/>
        <v xml:space="preserve"> </v>
      </c>
      <c r="U155" s="118" t="str">
        <f t="shared" si="169"/>
        <v xml:space="preserve"> </v>
      </c>
      <c r="V155" s="118" t="str">
        <f t="shared" si="169"/>
        <v xml:space="preserve"> </v>
      </c>
      <c r="W155" s="118" t="str">
        <f t="shared" si="169"/>
        <v xml:space="preserve"> </v>
      </c>
      <c r="X155" s="118" t="str">
        <f t="shared" si="169"/>
        <v xml:space="preserve"> </v>
      </c>
      <c r="Y155" s="118" t="str">
        <f t="shared" si="169"/>
        <v xml:space="preserve"> </v>
      </c>
      <c r="Z155" s="118" t="str">
        <f t="shared" si="169"/>
        <v xml:space="preserve"> </v>
      </c>
      <c r="AA155" s="104"/>
      <c r="AB155" s="115"/>
      <c r="AC155" s="27"/>
    </row>
    <row r="156" spans="1:29" ht="29.25" customHeight="1">
      <c r="A156" s="34"/>
      <c r="B156" s="93"/>
      <c r="C156" s="464" t="s">
        <v>179</v>
      </c>
      <c r="D156" s="483" t="s">
        <v>388</v>
      </c>
      <c r="E156" s="470">
        <v>2024</v>
      </c>
      <c r="F156" s="470" t="s">
        <v>0</v>
      </c>
      <c r="G156" s="484" t="s">
        <v>68</v>
      </c>
      <c r="H156" s="484" t="s">
        <v>156</v>
      </c>
      <c r="I156" s="114"/>
      <c r="J156" s="114">
        <f t="shared" si="151"/>
        <v>0</v>
      </c>
      <c r="K156" s="114">
        <f t="shared" si="153"/>
        <v>0</v>
      </c>
      <c r="L156" s="114">
        <f t="shared" si="153"/>
        <v>0</v>
      </c>
      <c r="M156" s="114">
        <f t="shared" si="153"/>
        <v>0</v>
      </c>
      <c r="N156" s="114">
        <f t="shared" si="149"/>
        <v>0</v>
      </c>
      <c r="O156" s="114">
        <f t="shared" si="149"/>
        <v>0</v>
      </c>
      <c r="P156" s="114">
        <f t="shared" si="145"/>
        <v>0</v>
      </c>
      <c r="Q156" s="114">
        <f t="shared" ref="Q156:Z156" si="170">P156</f>
        <v>0</v>
      </c>
      <c r="R156" s="114">
        <f t="shared" si="170"/>
        <v>0</v>
      </c>
      <c r="S156" s="114">
        <f t="shared" si="170"/>
        <v>0</v>
      </c>
      <c r="T156" s="114">
        <f t="shared" si="170"/>
        <v>0</v>
      </c>
      <c r="U156" s="114">
        <f t="shared" si="170"/>
        <v>0</v>
      </c>
      <c r="V156" s="114">
        <f t="shared" si="170"/>
        <v>0</v>
      </c>
      <c r="W156" s="114">
        <f t="shared" si="170"/>
        <v>0</v>
      </c>
      <c r="X156" s="114">
        <f t="shared" si="170"/>
        <v>0</v>
      </c>
      <c r="Y156" s="114">
        <f t="shared" si="170"/>
        <v>0</v>
      </c>
      <c r="Z156" s="114">
        <f t="shared" si="170"/>
        <v>0</v>
      </c>
      <c r="AA156" s="104"/>
      <c r="AB156" s="115"/>
      <c r="AC156" s="27"/>
    </row>
    <row r="157" spans="1:29" ht="29.25" customHeight="1">
      <c r="A157" s="34"/>
      <c r="B157" s="93"/>
      <c r="C157" s="465"/>
      <c r="D157" s="433"/>
      <c r="E157" s="435"/>
      <c r="F157" s="435"/>
      <c r="G157" s="435"/>
      <c r="H157" s="435"/>
      <c r="I157" s="118" t="s">
        <v>44</v>
      </c>
      <c r="J157" s="118" t="str">
        <f t="shared" si="151"/>
        <v xml:space="preserve"> </v>
      </c>
      <c r="K157" s="118" t="str">
        <f t="shared" si="153"/>
        <v xml:space="preserve"> </v>
      </c>
      <c r="L157" s="118" t="str">
        <f t="shared" si="153"/>
        <v xml:space="preserve"> </v>
      </c>
      <c r="M157" s="118" t="str">
        <f t="shared" si="153"/>
        <v xml:space="preserve"> </v>
      </c>
      <c r="N157" s="118" t="str">
        <f t="shared" si="149"/>
        <v xml:space="preserve"> </v>
      </c>
      <c r="O157" s="118" t="str">
        <f t="shared" si="149"/>
        <v xml:space="preserve"> </v>
      </c>
      <c r="P157" s="118" t="str">
        <f t="shared" si="145"/>
        <v xml:space="preserve"> </v>
      </c>
      <c r="Q157" s="118" t="str">
        <f t="shared" ref="Q157:Z157" si="171">P157</f>
        <v xml:space="preserve"> </v>
      </c>
      <c r="R157" s="118" t="str">
        <f t="shared" si="171"/>
        <v xml:space="preserve"> </v>
      </c>
      <c r="S157" s="118" t="str">
        <f t="shared" si="171"/>
        <v xml:space="preserve"> </v>
      </c>
      <c r="T157" s="118" t="str">
        <f t="shared" si="171"/>
        <v xml:space="preserve"> </v>
      </c>
      <c r="U157" s="118" t="str">
        <f t="shared" si="171"/>
        <v xml:space="preserve"> </v>
      </c>
      <c r="V157" s="118" t="str">
        <f t="shared" si="171"/>
        <v xml:space="preserve"> </v>
      </c>
      <c r="W157" s="118" t="str">
        <f t="shared" si="171"/>
        <v xml:space="preserve"> </v>
      </c>
      <c r="X157" s="118" t="str">
        <f t="shared" si="171"/>
        <v xml:space="preserve"> </v>
      </c>
      <c r="Y157" s="118" t="str">
        <f t="shared" si="171"/>
        <v xml:space="preserve"> </v>
      </c>
      <c r="Z157" s="118" t="str">
        <f t="shared" si="171"/>
        <v xml:space="preserve"> </v>
      </c>
      <c r="AA157" s="104"/>
      <c r="AB157" s="115"/>
      <c r="AC157" s="27"/>
    </row>
    <row r="158" spans="1:29" ht="29.25" customHeight="1">
      <c r="A158" s="34"/>
      <c r="B158" s="93"/>
      <c r="C158" s="464" t="s">
        <v>180</v>
      </c>
      <c r="D158" s="471"/>
      <c r="E158" s="470"/>
      <c r="F158" s="470"/>
      <c r="G158" s="470"/>
      <c r="H158" s="470"/>
      <c r="I158" s="114"/>
      <c r="J158" s="114">
        <f t="shared" si="151"/>
        <v>0</v>
      </c>
      <c r="K158" s="114">
        <f t="shared" si="153"/>
        <v>0</v>
      </c>
      <c r="L158" s="114">
        <f t="shared" si="153"/>
        <v>0</v>
      </c>
      <c r="M158" s="114">
        <f t="shared" si="153"/>
        <v>0</v>
      </c>
      <c r="N158" s="114">
        <f t="shared" si="149"/>
        <v>0</v>
      </c>
      <c r="O158" s="114">
        <f t="shared" si="149"/>
        <v>0</v>
      </c>
      <c r="P158" s="114">
        <f t="shared" si="145"/>
        <v>0</v>
      </c>
      <c r="Q158" s="114">
        <f t="shared" ref="Q158:Z158" si="172">P158</f>
        <v>0</v>
      </c>
      <c r="R158" s="114">
        <f t="shared" si="172"/>
        <v>0</v>
      </c>
      <c r="S158" s="114">
        <f t="shared" si="172"/>
        <v>0</v>
      </c>
      <c r="T158" s="114">
        <f t="shared" si="172"/>
        <v>0</v>
      </c>
      <c r="U158" s="114">
        <f t="shared" si="172"/>
        <v>0</v>
      </c>
      <c r="V158" s="114">
        <f t="shared" si="172"/>
        <v>0</v>
      </c>
      <c r="W158" s="114">
        <f t="shared" si="172"/>
        <v>0</v>
      </c>
      <c r="X158" s="114">
        <f t="shared" si="172"/>
        <v>0</v>
      </c>
      <c r="Y158" s="114">
        <f t="shared" si="172"/>
        <v>0</v>
      </c>
      <c r="Z158" s="114">
        <f t="shared" si="172"/>
        <v>0</v>
      </c>
      <c r="AA158" s="104"/>
      <c r="AB158" s="115"/>
      <c r="AC158" s="27"/>
    </row>
    <row r="159" spans="1:29" ht="29.25" customHeight="1">
      <c r="A159" s="34"/>
      <c r="B159" s="93"/>
      <c r="C159" s="465"/>
      <c r="D159" s="433"/>
      <c r="E159" s="435"/>
      <c r="F159" s="435"/>
      <c r="G159" s="435"/>
      <c r="H159" s="435"/>
      <c r="I159" s="118" t="s">
        <v>44</v>
      </c>
      <c r="J159" s="118" t="str">
        <f t="shared" si="151"/>
        <v xml:space="preserve"> </v>
      </c>
      <c r="K159" s="118" t="str">
        <f t="shared" si="153"/>
        <v xml:space="preserve"> </v>
      </c>
      <c r="L159" s="118" t="str">
        <f t="shared" si="153"/>
        <v xml:space="preserve"> </v>
      </c>
      <c r="M159" s="118" t="str">
        <f t="shared" si="153"/>
        <v xml:space="preserve"> </v>
      </c>
      <c r="N159" s="118" t="str">
        <f t="shared" si="149"/>
        <v xml:space="preserve"> </v>
      </c>
      <c r="O159" s="118" t="str">
        <f t="shared" si="149"/>
        <v xml:space="preserve"> </v>
      </c>
      <c r="P159" s="118" t="str">
        <f t="shared" si="145"/>
        <v xml:space="preserve"> </v>
      </c>
      <c r="Q159" s="118" t="str">
        <f t="shared" ref="Q159:Z159" si="173">P159</f>
        <v xml:space="preserve"> </v>
      </c>
      <c r="R159" s="118" t="str">
        <f t="shared" si="173"/>
        <v xml:space="preserve"> </v>
      </c>
      <c r="S159" s="118" t="str">
        <f t="shared" si="173"/>
        <v xml:space="preserve"> </v>
      </c>
      <c r="T159" s="118" t="str">
        <f t="shared" si="173"/>
        <v xml:space="preserve"> </v>
      </c>
      <c r="U159" s="118" t="str">
        <f t="shared" si="173"/>
        <v xml:space="preserve"> </v>
      </c>
      <c r="V159" s="118" t="str">
        <f t="shared" si="173"/>
        <v xml:space="preserve"> </v>
      </c>
      <c r="W159" s="118" t="str">
        <f t="shared" si="173"/>
        <v xml:space="preserve"> </v>
      </c>
      <c r="X159" s="118" t="str">
        <f t="shared" si="173"/>
        <v xml:space="preserve"> </v>
      </c>
      <c r="Y159" s="118" t="str">
        <f t="shared" si="173"/>
        <v xml:space="preserve"> </v>
      </c>
      <c r="Z159" s="118" t="str">
        <f t="shared" si="173"/>
        <v xml:space="preserve"> </v>
      </c>
      <c r="AA159" s="104"/>
      <c r="AB159" s="115"/>
      <c r="AC159" s="27"/>
    </row>
    <row r="160" spans="1:29" ht="29.25" customHeight="1">
      <c r="A160" s="34"/>
      <c r="B160" s="93"/>
      <c r="C160" s="464" t="s">
        <v>181</v>
      </c>
      <c r="D160" s="471"/>
      <c r="E160" s="470"/>
      <c r="F160" s="470"/>
      <c r="G160" s="470"/>
      <c r="H160" s="470"/>
      <c r="I160" s="114"/>
      <c r="J160" s="114">
        <f t="shared" si="151"/>
        <v>0</v>
      </c>
      <c r="K160" s="114">
        <f t="shared" si="153"/>
        <v>0</v>
      </c>
      <c r="L160" s="114">
        <f t="shared" si="153"/>
        <v>0</v>
      </c>
      <c r="M160" s="114">
        <f t="shared" si="153"/>
        <v>0</v>
      </c>
      <c r="N160" s="114">
        <f t="shared" si="149"/>
        <v>0</v>
      </c>
      <c r="O160" s="114">
        <f t="shared" si="149"/>
        <v>0</v>
      </c>
      <c r="P160" s="114">
        <f t="shared" si="145"/>
        <v>0</v>
      </c>
      <c r="Q160" s="114">
        <f t="shared" ref="Q160:Z160" si="174">P160</f>
        <v>0</v>
      </c>
      <c r="R160" s="114">
        <f t="shared" si="174"/>
        <v>0</v>
      </c>
      <c r="S160" s="114">
        <f t="shared" si="174"/>
        <v>0</v>
      </c>
      <c r="T160" s="114">
        <f t="shared" si="174"/>
        <v>0</v>
      </c>
      <c r="U160" s="114">
        <f t="shared" si="174"/>
        <v>0</v>
      </c>
      <c r="V160" s="114">
        <f t="shared" si="174"/>
        <v>0</v>
      </c>
      <c r="W160" s="114">
        <f t="shared" si="174"/>
        <v>0</v>
      </c>
      <c r="X160" s="114">
        <f t="shared" si="174"/>
        <v>0</v>
      </c>
      <c r="Y160" s="114">
        <f t="shared" si="174"/>
        <v>0</v>
      </c>
      <c r="Z160" s="114">
        <f t="shared" si="174"/>
        <v>0</v>
      </c>
      <c r="AA160" s="104"/>
      <c r="AB160" s="115"/>
      <c r="AC160" s="27"/>
    </row>
    <row r="161" spans="1:29" ht="29.25" customHeight="1">
      <c r="A161" s="34"/>
      <c r="B161" s="93"/>
      <c r="C161" s="465"/>
      <c r="D161" s="433"/>
      <c r="E161" s="435"/>
      <c r="F161" s="435"/>
      <c r="G161" s="435"/>
      <c r="H161" s="435"/>
      <c r="I161" s="118" t="s">
        <v>44</v>
      </c>
      <c r="J161" s="118" t="str">
        <f t="shared" si="151"/>
        <v xml:space="preserve"> </v>
      </c>
      <c r="K161" s="118" t="str">
        <f t="shared" si="153"/>
        <v xml:space="preserve"> </v>
      </c>
      <c r="L161" s="118" t="str">
        <f t="shared" si="153"/>
        <v xml:space="preserve"> </v>
      </c>
      <c r="M161" s="118" t="str">
        <f t="shared" si="153"/>
        <v xml:space="preserve"> </v>
      </c>
      <c r="N161" s="118" t="str">
        <f t="shared" si="149"/>
        <v xml:space="preserve"> </v>
      </c>
      <c r="O161" s="118" t="str">
        <f t="shared" si="149"/>
        <v xml:space="preserve"> </v>
      </c>
      <c r="P161" s="118" t="str">
        <f t="shared" si="145"/>
        <v xml:space="preserve"> </v>
      </c>
      <c r="Q161" s="118" t="str">
        <f t="shared" ref="Q161:Z161" si="175">P161</f>
        <v xml:space="preserve"> </v>
      </c>
      <c r="R161" s="118" t="str">
        <f t="shared" si="175"/>
        <v xml:space="preserve"> </v>
      </c>
      <c r="S161" s="118" t="str">
        <f t="shared" si="175"/>
        <v xml:space="preserve"> </v>
      </c>
      <c r="T161" s="118" t="str">
        <f t="shared" si="175"/>
        <v xml:space="preserve"> </v>
      </c>
      <c r="U161" s="118" t="str">
        <f t="shared" si="175"/>
        <v xml:space="preserve"> </v>
      </c>
      <c r="V161" s="118" t="str">
        <f t="shared" si="175"/>
        <v xml:space="preserve"> </v>
      </c>
      <c r="W161" s="118" t="str">
        <f t="shared" si="175"/>
        <v xml:space="preserve"> </v>
      </c>
      <c r="X161" s="118" t="str">
        <f t="shared" si="175"/>
        <v xml:space="preserve"> </v>
      </c>
      <c r="Y161" s="118" t="str">
        <f t="shared" si="175"/>
        <v xml:space="preserve"> </v>
      </c>
      <c r="Z161" s="118" t="str">
        <f t="shared" si="175"/>
        <v xml:space="preserve"> </v>
      </c>
      <c r="AA161" s="104"/>
      <c r="AB161" s="115"/>
      <c r="AC161" s="27"/>
    </row>
    <row r="162" spans="1:29" ht="29.25" customHeight="1">
      <c r="A162" s="34"/>
      <c r="B162" s="93"/>
      <c r="C162" s="464" t="s">
        <v>182</v>
      </c>
      <c r="D162" s="471"/>
      <c r="E162" s="470"/>
      <c r="F162" s="470"/>
      <c r="G162" s="470"/>
      <c r="H162" s="470"/>
      <c r="I162" s="114"/>
      <c r="J162" s="114">
        <f t="shared" si="151"/>
        <v>0</v>
      </c>
      <c r="K162" s="114">
        <f t="shared" si="153"/>
        <v>0</v>
      </c>
      <c r="L162" s="114">
        <f t="shared" si="153"/>
        <v>0</v>
      </c>
      <c r="M162" s="114">
        <f t="shared" si="153"/>
        <v>0</v>
      </c>
      <c r="N162" s="114">
        <f t="shared" si="149"/>
        <v>0</v>
      </c>
      <c r="O162" s="114">
        <f t="shared" si="149"/>
        <v>0</v>
      </c>
      <c r="P162" s="114">
        <f t="shared" si="145"/>
        <v>0</v>
      </c>
      <c r="Q162" s="114">
        <f t="shared" ref="Q162:Z162" si="176">P162</f>
        <v>0</v>
      </c>
      <c r="R162" s="114">
        <f t="shared" si="176"/>
        <v>0</v>
      </c>
      <c r="S162" s="114">
        <f t="shared" si="176"/>
        <v>0</v>
      </c>
      <c r="T162" s="114">
        <f t="shared" si="176"/>
        <v>0</v>
      </c>
      <c r="U162" s="114">
        <f t="shared" si="176"/>
        <v>0</v>
      </c>
      <c r="V162" s="114">
        <f t="shared" si="176"/>
        <v>0</v>
      </c>
      <c r="W162" s="114">
        <f t="shared" si="176"/>
        <v>0</v>
      </c>
      <c r="X162" s="114">
        <f t="shared" si="176"/>
        <v>0</v>
      </c>
      <c r="Y162" s="114">
        <f t="shared" si="176"/>
        <v>0</v>
      </c>
      <c r="Z162" s="114">
        <f t="shared" si="176"/>
        <v>0</v>
      </c>
      <c r="AA162" s="104"/>
      <c r="AB162" s="115"/>
      <c r="AC162" s="27"/>
    </row>
    <row r="163" spans="1:29" ht="29.25" customHeight="1">
      <c r="A163" s="34"/>
      <c r="B163" s="93"/>
      <c r="C163" s="465"/>
      <c r="D163" s="433"/>
      <c r="E163" s="435"/>
      <c r="F163" s="435"/>
      <c r="G163" s="435"/>
      <c r="H163" s="435"/>
      <c r="I163" s="118" t="s">
        <v>44</v>
      </c>
      <c r="J163" s="118" t="str">
        <f t="shared" si="151"/>
        <v xml:space="preserve"> </v>
      </c>
      <c r="K163" s="118" t="str">
        <f t="shared" si="153"/>
        <v xml:space="preserve"> </v>
      </c>
      <c r="L163" s="118" t="str">
        <f t="shared" si="153"/>
        <v xml:space="preserve"> </v>
      </c>
      <c r="M163" s="118" t="str">
        <f t="shared" si="153"/>
        <v xml:space="preserve"> </v>
      </c>
      <c r="N163" s="118" t="str">
        <f t="shared" si="149"/>
        <v xml:space="preserve"> </v>
      </c>
      <c r="O163" s="118" t="str">
        <f t="shared" si="149"/>
        <v xml:space="preserve"> </v>
      </c>
      <c r="P163" s="118" t="str">
        <f t="shared" si="145"/>
        <v xml:space="preserve"> </v>
      </c>
      <c r="Q163" s="118" t="str">
        <f t="shared" ref="Q163:Z163" si="177">P163</f>
        <v xml:space="preserve"> </v>
      </c>
      <c r="R163" s="118" t="str">
        <f t="shared" si="177"/>
        <v xml:space="preserve"> </v>
      </c>
      <c r="S163" s="118" t="str">
        <f t="shared" si="177"/>
        <v xml:space="preserve"> </v>
      </c>
      <c r="T163" s="118" t="str">
        <f t="shared" si="177"/>
        <v xml:space="preserve"> </v>
      </c>
      <c r="U163" s="118" t="str">
        <f t="shared" si="177"/>
        <v xml:space="preserve"> </v>
      </c>
      <c r="V163" s="118" t="str">
        <f t="shared" si="177"/>
        <v xml:space="preserve"> </v>
      </c>
      <c r="W163" s="118" t="str">
        <f t="shared" si="177"/>
        <v xml:space="preserve"> </v>
      </c>
      <c r="X163" s="118" t="str">
        <f t="shared" si="177"/>
        <v xml:space="preserve"> </v>
      </c>
      <c r="Y163" s="118" t="str">
        <f t="shared" si="177"/>
        <v xml:space="preserve"> </v>
      </c>
      <c r="Z163" s="118" t="str">
        <f t="shared" si="177"/>
        <v xml:space="preserve"> </v>
      </c>
      <c r="AA163" s="104"/>
      <c r="AB163" s="115"/>
      <c r="AC163" s="27"/>
    </row>
    <row r="164" spans="1:29" ht="29.25" customHeight="1">
      <c r="A164" s="34"/>
      <c r="B164" s="93"/>
      <c r="C164" s="464" t="s">
        <v>183</v>
      </c>
      <c r="D164" s="471"/>
      <c r="E164" s="470"/>
      <c r="F164" s="470"/>
      <c r="G164" s="470"/>
      <c r="H164" s="470"/>
      <c r="I164" s="114"/>
      <c r="J164" s="114">
        <f t="shared" si="151"/>
        <v>0</v>
      </c>
      <c r="K164" s="114">
        <f t="shared" si="153"/>
        <v>0</v>
      </c>
      <c r="L164" s="114">
        <f t="shared" si="153"/>
        <v>0</v>
      </c>
      <c r="M164" s="114">
        <f t="shared" si="153"/>
        <v>0</v>
      </c>
      <c r="N164" s="114">
        <f t="shared" si="149"/>
        <v>0</v>
      </c>
      <c r="O164" s="114">
        <f t="shared" si="149"/>
        <v>0</v>
      </c>
      <c r="P164" s="114">
        <f t="shared" si="145"/>
        <v>0</v>
      </c>
      <c r="Q164" s="114">
        <f t="shared" ref="Q164:Z164" si="178">P164</f>
        <v>0</v>
      </c>
      <c r="R164" s="114">
        <f t="shared" si="178"/>
        <v>0</v>
      </c>
      <c r="S164" s="114">
        <f t="shared" si="178"/>
        <v>0</v>
      </c>
      <c r="T164" s="114">
        <f t="shared" si="178"/>
        <v>0</v>
      </c>
      <c r="U164" s="114">
        <f t="shared" si="178"/>
        <v>0</v>
      </c>
      <c r="V164" s="114">
        <f t="shared" si="178"/>
        <v>0</v>
      </c>
      <c r="W164" s="114">
        <f t="shared" si="178"/>
        <v>0</v>
      </c>
      <c r="X164" s="114">
        <f t="shared" si="178"/>
        <v>0</v>
      </c>
      <c r="Y164" s="114">
        <f t="shared" si="178"/>
        <v>0</v>
      </c>
      <c r="Z164" s="114">
        <f t="shared" si="178"/>
        <v>0</v>
      </c>
      <c r="AA164" s="104"/>
      <c r="AB164" s="115"/>
      <c r="AC164" s="27"/>
    </row>
    <row r="165" spans="1:29" ht="29.25" customHeight="1">
      <c r="A165" s="34"/>
      <c r="B165" s="93"/>
      <c r="C165" s="465"/>
      <c r="D165" s="433"/>
      <c r="E165" s="435"/>
      <c r="F165" s="435"/>
      <c r="G165" s="435"/>
      <c r="H165" s="435"/>
      <c r="I165" s="118" t="s">
        <v>44</v>
      </c>
      <c r="J165" s="118" t="str">
        <f t="shared" si="151"/>
        <v xml:space="preserve"> </v>
      </c>
      <c r="K165" s="118" t="str">
        <f t="shared" si="153"/>
        <v xml:space="preserve"> </v>
      </c>
      <c r="L165" s="118" t="str">
        <f t="shared" si="153"/>
        <v xml:space="preserve"> </v>
      </c>
      <c r="M165" s="118" t="str">
        <f t="shared" si="153"/>
        <v xml:space="preserve"> </v>
      </c>
      <c r="N165" s="118" t="str">
        <f t="shared" si="149"/>
        <v xml:space="preserve"> </v>
      </c>
      <c r="O165" s="118" t="str">
        <f t="shared" si="149"/>
        <v xml:space="preserve"> </v>
      </c>
      <c r="P165" s="118" t="str">
        <f t="shared" si="145"/>
        <v xml:space="preserve"> </v>
      </c>
      <c r="Q165" s="118" t="str">
        <f t="shared" ref="Q165:Z165" si="179">P165</f>
        <v xml:space="preserve"> </v>
      </c>
      <c r="R165" s="118" t="str">
        <f t="shared" si="179"/>
        <v xml:space="preserve"> </v>
      </c>
      <c r="S165" s="118" t="str">
        <f t="shared" si="179"/>
        <v xml:space="preserve"> </v>
      </c>
      <c r="T165" s="118" t="str">
        <f t="shared" si="179"/>
        <v xml:space="preserve"> </v>
      </c>
      <c r="U165" s="118" t="str">
        <f t="shared" si="179"/>
        <v xml:space="preserve"> </v>
      </c>
      <c r="V165" s="118" t="str">
        <f t="shared" si="179"/>
        <v xml:space="preserve"> </v>
      </c>
      <c r="W165" s="118" t="str">
        <f t="shared" si="179"/>
        <v xml:space="preserve"> </v>
      </c>
      <c r="X165" s="118" t="str">
        <f t="shared" si="179"/>
        <v xml:space="preserve"> </v>
      </c>
      <c r="Y165" s="118" t="str">
        <f t="shared" si="179"/>
        <v xml:space="preserve"> </v>
      </c>
      <c r="Z165" s="118" t="str">
        <f t="shared" si="179"/>
        <v xml:space="preserve"> </v>
      </c>
      <c r="AA165" s="104"/>
      <c r="AB165" s="115"/>
      <c r="AC165" s="27"/>
    </row>
    <row r="166" spans="1:29" ht="15" customHeight="1">
      <c r="A166" s="34"/>
      <c r="B166" s="93"/>
      <c r="C166" s="464" t="s">
        <v>184</v>
      </c>
      <c r="D166" s="471"/>
      <c r="E166" s="470"/>
      <c r="F166" s="470"/>
      <c r="G166" s="470"/>
      <c r="H166" s="470"/>
      <c r="I166" s="114"/>
      <c r="J166" s="114">
        <f t="shared" si="151"/>
        <v>0</v>
      </c>
      <c r="K166" s="114">
        <f t="shared" si="153"/>
        <v>0</v>
      </c>
      <c r="L166" s="114">
        <f t="shared" si="153"/>
        <v>0</v>
      </c>
      <c r="M166" s="114">
        <f t="shared" si="153"/>
        <v>0</v>
      </c>
      <c r="N166" s="114">
        <f t="shared" si="149"/>
        <v>0</v>
      </c>
      <c r="O166" s="114">
        <f t="shared" si="149"/>
        <v>0</v>
      </c>
      <c r="P166" s="164"/>
      <c r="Q166" s="164"/>
      <c r="R166" s="164"/>
      <c r="S166" s="164"/>
      <c r="T166" s="164"/>
      <c r="U166" s="164"/>
      <c r="V166" s="164"/>
      <c r="W166" s="164"/>
      <c r="X166" s="164"/>
      <c r="Y166" s="164"/>
      <c r="Z166" s="164"/>
      <c r="AA166" s="104"/>
      <c r="AB166" s="115"/>
      <c r="AC166" s="27"/>
    </row>
    <row r="167" spans="1:29" ht="33.75" customHeight="1">
      <c r="A167" s="34"/>
      <c r="B167" s="93"/>
      <c r="C167" s="465"/>
      <c r="D167" s="433"/>
      <c r="E167" s="435"/>
      <c r="F167" s="435"/>
      <c r="G167" s="435"/>
      <c r="H167" s="435"/>
      <c r="I167" s="118" t="s">
        <v>44</v>
      </c>
      <c r="J167" s="118" t="str">
        <f t="shared" si="151"/>
        <v xml:space="preserve"> </v>
      </c>
      <c r="K167" s="118" t="str">
        <f t="shared" si="153"/>
        <v xml:space="preserve"> </v>
      </c>
      <c r="L167" s="118" t="str">
        <f t="shared" si="153"/>
        <v xml:space="preserve"> </v>
      </c>
      <c r="M167" s="118" t="str">
        <f t="shared" si="153"/>
        <v xml:space="preserve"> </v>
      </c>
      <c r="N167" s="118" t="str">
        <f t="shared" si="149"/>
        <v xml:space="preserve"> </v>
      </c>
      <c r="O167" s="118" t="str">
        <f t="shared" si="149"/>
        <v xml:space="preserve"> </v>
      </c>
      <c r="P167" s="126"/>
      <c r="Q167" s="126"/>
      <c r="R167" s="126"/>
      <c r="S167" s="126"/>
      <c r="T167" s="126"/>
      <c r="U167" s="126"/>
      <c r="V167" s="126"/>
      <c r="W167" s="126"/>
      <c r="X167" s="126"/>
      <c r="Y167" s="126"/>
      <c r="Z167" s="126"/>
      <c r="AA167" s="104"/>
      <c r="AB167" s="105"/>
      <c r="AC167" s="27"/>
    </row>
    <row r="168" spans="1:29" ht="25.5" customHeight="1">
      <c r="A168" s="34"/>
      <c r="B168" s="19"/>
      <c r="C168" s="150"/>
      <c r="D168" s="160"/>
      <c r="E168" s="161"/>
      <c r="F168" s="161"/>
      <c r="G168" s="161"/>
      <c r="H168" s="161"/>
      <c r="I168" s="162"/>
      <c r="J168" s="162"/>
      <c r="K168" s="162"/>
      <c r="L168" s="165"/>
      <c r="M168" s="165"/>
      <c r="N168" s="165"/>
      <c r="O168" s="165"/>
      <c r="P168" s="99"/>
      <c r="Q168" s="99"/>
      <c r="R168" s="99"/>
      <c r="S168" s="99"/>
      <c r="T168" s="99"/>
      <c r="U168" s="99"/>
      <c r="V168" s="99"/>
      <c r="W168" s="99"/>
      <c r="X168" s="99"/>
      <c r="Y168" s="99"/>
      <c r="Z168" s="99"/>
      <c r="AA168" s="26"/>
      <c r="AB168" s="26"/>
      <c r="AC168" s="27"/>
    </row>
    <row r="169" spans="1:29" ht="38.1" customHeight="1">
      <c r="A169" s="34"/>
      <c r="B169" s="93"/>
      <c r="C169" s="151"/>
      <c r="D169" s="152" t="s">
        <v>185</v>
      </c>
      <c r="E169" s="153"/>
      <c r="F169" s="153"/>
      <c r="G169" s="153"/>
      <c r="H169" s="153"/>
      <c r="I169" s="153"/>
      <c r="J169" s="153"/>
      <c r="K169" s="154"/>
      <c r="L169" s="141"/>
      <c r="M169" s="96"/>
      <c r="N169" s="96"/>
      <c r="O169" s="96"/>
      <c r="P169" s="102" t="str">
        <f t="shared" ref="P169:Z169" si="180">P25</f>
        <v/>
      </c>
      <c r="Q169" s="102" t="str">
        <f t="shared" si="180"/>
        <v/>
      </c>
      <c r="R169" s="102" t="str">
        <f t="shared" si="180"/>
        <v/>
      </c>
      <c r="S169" s="102" t="str">
        <f t="shared" si="180"/>
        <v/>
      </c>
      <c r="T169" s="102" t="str">
        <f t="shared" si="180"/>
        <v/>
      </c>
      <c r="U169" s="102" t="str">
        <f t="shared" si="180"/>
        <v/>
      </c>
      <c r="V169" s="102" t="str">
        <f t="shared" si="180"/>
        <v/>
      </c>
      <c r="W169" s="102" t="str">
        <f t="shared" si="180"/>
        <v/>
      </c>
      <c r="X169" s="102" t="str">
        <f t="shared" si="180"/>
        <v/>
      </c>
      <c r="Y169" s="102" t="str">
        <f t="shared" si="180"/>
        <v/>
      </c>
      <c r="Z169" s="102" t="str">
        <f t="shared" si="180"/>
        <v/>
      </c>
      <c r="AA169" s="26"/>
      <c r="AB169" s="26"/>
      <c r="AC169" s="27"/>
    </row>
    <row r="170" spans="1:29" ht="14.25" customHeight="1">
      <c r="A170" s="34"/>
      <c r="B170" s="93"/>
      <c r="C170" s="155"/>
      <c r="D170" s="156" t="s">
        <v>186</v>
      </c>
      <c r="E170" s="157"/>
      <c r="F170" s="157"/>
      <c r="G170" s="157"/>
      <c r="H170" s="157"/>
      <c r="I170" s="157"/>
      <c r="J170" s="157"/>
      <c r="K170" s="158"/>
      <c r="L170" s="144"/>
      <c r="M170" s="99"/>
      <c r="N170" s="99"/>
      <c r="O170" s="145"/>
      <c r="P170" s="103">
        <f>O172+2</f>
        <v>2030</v>
      </c>
      <c r="Q170" s="103">
        <f t="shared" ref="Q170:Z170" si="181">P170+2</f>
        <v>2032</v>
      </c>
      <c r="R170" s="103">
        <f t="shared" si="181"/>
        <v>2034</v>
      </c>
      <c r="S170" s="103">
        <f t="shared" si="181"/>
        <v>2036</v>
      </c>
      <c r="T170" s="103">
        <f t="shared" si="181"/>
        <v>2038</v>
      </c>
      <c r="U170" s="103">
        <f t="shared" si="181"/>
        <v>2040</v>
      </c>
      <c r="V170" s="103">
        <f t="shared" si="181"/>
        <v>2042</v>
      </c>
      <c r="W170" s="103">
        <f t="shared" si="181"/>
        <v>2044</v>
      </c>
      <c r="X170" s="103">
        <f t="shared" si="181"/>
        <v>2046</v>
      </c>
      <c r="Y170" s="103">
        <f t="shared" si="181"/>
        <v>2048</v>
      </c>
      <c r="Z170" s="103">
        <f t="shared" si="181"/>
        <v>2050</v>
      </c>
      <c r="AA170" s="104"/>
      <c r="AB170" s="105"/>
      <c r="AC170" s="27"/>
    </row>
    <row r="171" spans="1:29" ht="24" customHeight="1">
      <c r="A171" s="34"/>
      <c r="B171" s="93"/>
      <c r="C171" s="460" t="s">
        <v>33</v>
      </c>
      <c r="D171" s="460" t="s">
        <v>34</v>
      </c>
      <c r="E171" s="462" t="s">
        <v>35</v>
      </c>
      <c r="F171" s="460" t="str">
        <f>F$25</f>
        <v>Status der 
Umsetzung</v>
      </c>
      <c r="G171" s="460" t="s">
        <v>37</v>
      </c>
      <c r="H171" s="460" t="s">
        <v>38</v>
      </c>
      <c r="I171" s="100" t="str">
        <f t="shared" ref="I171:O171" si="182">I25</f>
        <v/>
      </c>
      <c r="J171" s="100" t="str">
        <f t="shared" si="182"/>
        <v/>
      </c>
      <c r="K171" s="101" t="str">
        <f t="shared" si="182"/>
        <v/>
      </c>
      <c r="L171" s="102" t="str">
        <f t="shared" si="182"/>
        <v/>
      </c>
      <c r="M171" s="102" t="str">
        <f t="shared" si="182"/>
        <v/>
      </c>
      <c r="N171" s="102" t="str">
        <f t="shared" si="182"/>
        <v>Ziele CO2 &amp; Kompetenzen</v>
      </c>
      <c r="O171" s="146" t="str">
        <f t="shared" si="182"/>
        <v/>
      </c>
      <c r="P171" s="110">
        <f t="shared" ref="P171:Z171" si="183">SUM(P172:P201)</f>
        <v>0</v>
      </c>
      <c r="Q171" s="110">
        <f t="shared" si="183"/>
        <v>0</v>
      </c>
      <c r="R171" s="110">
        <f t="shared" si="183"/>
        <v>0</v>
      </c>
      <c r="S171" s="110">
        <f t="shared" si="183"/>
        <v>0</v>
      </c>
      <c r="T171" s="110">
        <f t="shared" si="183"/>
        <v>0</v>
      </c>
      <c r="U171" s="110">
        <f t="shared" si="183"/>
        <v>0</v>
      </c>
      <c r="V171" s="110">
        <f t="shared" si="183"/>
        <v>0</v>
      </c>
      <c r="W171" s="110">
        <f t="shared" si="183"/>
        <v>0</v>
      </c>
      <c r="X171" s="110">
        <f t="shared" si="183"/>
        <v>0</v>
      </c>
      <c r="Y171" s="110">
        <f t="shared" si="183"/>
        <v>0</v>
      </c>
      <c r="Z171" s="110">
        <f t="shared" si="183"/>
        <v>0</v>
      </c>
      <c r="AA171" s="104"/>
      <c r="AB171" s="105"/>
      <c r="AC171" s="27"/>
    </row>
    <row r="172" spans="1:29" ht="29.25" customHeight="1">
      <c r="A172" s="34"/>
      <c r="B172" s="93"/>
      <c r="C172" s="461"/>
      <c r="D172" s="461"/>
      <c r="E172" s="463"/>
      <c r="F172" s="461"/>
      <c r="G172" s="461"/>
      <c r="H172" s="461"/>
      <c r="I172" s="103">
        <f>$I$9</f>
        <v>2017</v>
      </c>
      <c r="J172" s="103">
        <f>J$9</f>
        <v>2020</v>
      </c>
      <c r="K172" s="103">
        <f>K$9</f>
        <v>2020</v>
      </c>
      <c r="L172" s="103">
        <f>L$9</f>
        <v>2022</v>
      </c>
      <c r="M172" s="103">
        <f>L172+2</f>
        <v>2024</v>
      </c>
      <c r="N172" s="103">
        <f>M172+2</f>
        <v>2026</v>
      </c>
      <c r="O172" s="103">
        <f>N172+2</f>
        <v>2028</v>
      </c>
      <c r="P172" s="114">
        <f t="shared" ref="P172:P201" si="184">O174</f>
        <v>0</v>
      </c>
      <c r="Q172" s="114">
        <f t="shared" ref="Q172:Z172" si="185">P172</f>
        <v>0</v>
      </c>
      <c r="R172" s="114">
        <f t="shared" si="185"/>
        <v>0</v>
      </c>
      <c r="S172" s="114">
        <f t="shared" si="185"/>
        <v>0</v>
      </c>
      <c r="T172" s="114">
        <f t="shared" si="185"/>
        <v>0</v>
      </c>
      <c r="U172" s="114">
        <f t="shared" si="185"/>
        <v>0</v>
      </c>
      <c r="V172" s="114">
        <f t="shared" si="185"/>
        <v>0</v>
      </c>
      <c r="W172" s="114">
        <f t="shared" si="185"/>
        <v>0</v>
      </c>
      <c r="X172" s="114">
        <f t="shared" si="185"/>
        <v>0</v>
      </c>
      <c r="Y172" s="114">
        <f t="shared" si="185"/>
        <v>0</v>
      </c>
      <c r="Z172" s="114">
        <f t="shared" si="185"/>
        <v>0</v>
      </c>
      <c r="AA172" s="104"/>
      <c r="AB172" s="105"/>
      <c r="AC172" s="27"/>
    </row>
    <row r="173" spans="1:29" ht="29.25" customHeight="1">
      <c r="A173" s="34"/>
      <c r="B173" s="93"/>
      <c r="C173" s="106"/>
      <c r="D173" s="108"/>
      <c r="E173" s="159"/>
      <c r="F173" s="159"/>
      <c r="G173" s="159"/>
      <c r="H173" s="109" t="s">
        <v>39</v>
      </c>
      <c r="I173" s="110">
        <f t="shared" ref="I173:O173" si="186">SUM(I174:I203)</f>
        <v>0</v>
      </c>
      <c r="J173" s="110">
        <f t="shared" si="186"/>
        <v>0</v>
      </c>
      <c r="K173" s="110">
        <f t="shared" si="186"/>
        <v>0</v>
      </c>
      <c r="L173" s="110">
        <f t="shared" si="186"/>
        <v>0</v>
      </c>
      <c r="M173" s="110">
        <f t="shared" si="186"/>
        <v>0</v>
      </c>
      <c r="N173" s="110">
        <f t="shared" si="186"/>
        <v>0</v>
      </c>
      <c r="O173" s="110">
        <f t="shared" si="186"/>
        <v>0</v>
      </c>
      <c r="P173" s="118" t="str">
        <f t="shared" si="184"/>
        <v xml:space="preserve"> </v>
      </c>
      <c r="Q173" s="118" t="str">
        <f t="shared" ref="Q173:Z173" si="187">P173</f>
        <v xml:space="preserve"> </v>
      </c>
      <c r="R173" s="118" t="str">
        <f t="shared" si="187"/>
        <v xml:space="preserve"> </v>
      </c>
      <c r="S173" s="118" t="str">
        <f t="shared" si="187"/>
        <v xml:space="preserve"> </v>
      </c>
      <c r="T173" s="118" t="str">
        <f t="shared" si="187"/>
        <v xml:space="preserve"> </v>
      </c>
      <c r="U173" s="118" t="str">
        <f t="shared" si="187"/>
        <v xml:space="preserve"> </v>
      </c>
      <c r="V173" s="118" t="str">
        <f t="shared" si="187"/>
        <v xml:space="preserve"> </v>
      </c>
      <c r="W173" s="118" t="str">
        <f t="shared" si="187"/>
        <v xml:space="preserve"> </v>
      </c>
      <c r="X173" s="118" t="str">
        <f t="shared" si="187"/>
        <v xml:space="preserve"> </v>
      </c>
      <c r="Y173" s="118" t="str">
        <f t="shared" si="187"/>
        <v xml:space="preserve"> </v>
      </c>
      <c r="Z173" s="118" t="str">
        <f t="shared" si="187"/>
        <v xml:space="preserve"> </v>
      </c>
      <c r="AA173" s="104"/>
      <c r="AB173" s="115"/>
      <c r="AC173" s="27"/>
    </row>
    <row r="174" spans="1:29" ht="29.25" customHeight="1">
      <c r="A174" s="34"/>
      <c r="B174" s="93"/>
      <c r="C174" s="464" t="s">
        <v>187</v>
      </c>
      <c r="D174" s="479" t="s">
        <v>188</v>
      </c>
      <c r="E174" s="437">
        <v>2021</v>
      </c>
      <c r="F174" s="434" t="s">
        <v>2</v>
      </c>
      <c r="G174" s="434" t="s">
        <v>189</v>
      </c>
      <c r="H174" s="434" t="s">
        <v>156</v>
      </c>
      <c r="I174" s="114"/>
      <c r="J174" s="114">
        <f t="shared" ref="J174:O183" si="188">I174</f>
        <v>0</v>
      </c>
      <c r="K174" s="114">
        <f t="shared" si="188"/>
        <v>0</v>
      </c>
      <c r="L174" s="114">
        <f t="shared" si="188"/>
        <v>0</v>
      </c>
      <c r="M174" s="114">
        <f t="shared" si="188"/>
        <v>0</v>
      </c>
      <c r="N174" s="114">
        <f t="shared" si="188"/>
        <v>0</v>
      </c>
      <c r="O174" s="114">
        <f t="shared" si="188"/>
        <v>0</v>
      </c>
      <c r="P174" s="114">
        <f t="shared" si="184"/>
        <v>0</v>
      </c>
      <c r="Q174" s="114">
        <f t="shared" ref="Q174:Z174" si="189">P174</f>
        <v>0</v>
      </c>
      <c r="R174" s="114">
        <f t="shared" si="189"/>
        <v>0</v>
      </c>
      <c r="S174" s="114">
        <f t="shared" si="189"/>
        <v>0</v>
      </c>
      <c r="T174" s="114">
        <f t="shared" si="189"/>
        <v>0</v>
      </c>
      <c r="U174" s="114">
        <f t="shared" si="189"/>
        <v>0</v>
      </c>
      <c r="V174" s="114">
        <f t="shared" si="189"/>
        <v>0</v>
      </c>
      <c r="W174" s="114">
        <f t="shared" si="189"/>
        <v>0</v>
      </c>
      <c r="X174" s="114">
        <f t="shared" si="189"/>
        <v>0</v>
      </c>
      <c r="Y174" s="114">
        <f t="shared" si="189"/>
        <v>0</v>
      </c>
      <c r="Z174" s="114">
        <f t="shared" si="189"/>
        <v>0</v>
      </c>
      <c r="AA174" s="104"/>
      <c r="AB174" s="115"/>
      <c r="AC174" s="27"/>
    </row>
    <row r="175" spans="1:29" ht="29.25" customHeight="1">
      <c r="A175" s="34"/>
      <c r="B175" s="93"/>
      <c r="C175" s="465"/>
      <c r="D175" s="480"/>
      <c r="E175" s="435"/>
      <c r="F175" s="436"/>
      <c r="G175" s="435"/>
      <c r="H175" s="435"/>
      <c r="I175" s="118" t="s">
        <v>44</v>
      </c>
      <c r="J175" s="118" t="str">
        <f t="shared" si="188"/>
        <v xml:space="preserve"> </v>
      </c>
      <c r="K175" s="118" t="str">
        <f t="shared" si="188"/>
        <v xml:space="preserve"> </v>
      </c>
      <c r="L175" s="118" t="str">
        <f t="shared" si="188"/>
        <v xml:space="preserve"> </v>
      </c>
      <c r="M175" s="118" t="str">
        <f t="shared" si="188"/>
        <v xml:space="preserve"> </v>
      </c>
      <c r="N175" s="118" t="str">
        <f t="shared" si="188"/>
        <v xml:space="preserve"> </v>
      </c>
      <c r="O175" s="118" t="str">
        <f t="shared" si="188"/>
        <v xml:space="preserve"> </v>
      </c>
      <c r="P175" s="118" t="str">
        <f t="shared" si="184"/>
        <v xml:space="preserve"> </v>
      </c>
      <c r="Q175" s="118" t="str">
        <f t="shared" ref="Q175:Z175" si="190">P175</f>
        <v xml:space="preserve"> </v>
      </c>
      <c r="R175" s="118" t="str">
        <f t="shared" si="190"/>
        <v xml:space="preserve"> </v>
      </c>
      <c r="S175" s="118" t="str">
        <f t="shared" si="190"/>
        <v xml:space="preserve"> </v>
      </c>
      <c r="T175" s="118" t="str">
        <f t="shared" si="190"/>
        <v xml:space="preserve"> </v>
      </c>
      <c r="U175" s="118" t="str">
        <f t="shared" si="190"/>
        <v xml:space="preserve"> </v>
      </c>
      <c r="V175" s="118" t="str">
        <f t="shared" si="190"/>
        <v xml:space="preserve"> </v>
      </c>
      <c r="W175" s="118" t="str">
        <f t="shared" si="190"/>
        <v xml:space="preserve"> </v>
      </c>
      <c r="X175" s="118" t="str">
        <f t="shared" si="190"/>
        <v xml:space="preserve"> </v>
      </c>
      <c r="Y175" s="118" t="str">
        <f t="shared" si="190"/>
        <v xml:space="preserve"> </v>
      </c>
      <c r="Z175" s="118" t="str">
        <f t="shared" si="190"/>
        <v xml:space="preserve"> </v>
      </c>
      <c r="AA175" s="104"/>
      <c r="AB175" s="115"/>
      <c r="AC175" s="27"/>
    </row>
    <row r="176" spans="1:29" ht="29.25" customHeight="1">
      <c r="A176" s="34"/>
      <c r="B176" s="93"/>
      <c r="C176" s="464" t="s">
        <v>190</v>
      </c>
      <c r="D176" s="479" t="s">
        <v>191</v>
      </c>
      <c r="E176" s="437">
        <v>2021</v>
      </c>
      <c r="F176" s="434" t="s">
        <v>1</v>
      </c>
      <c r="G176" s="482" t="s">
        <v>372</v>
      </c>
      <c r="H176" s="434" t="s">
        <v>193</v>
      </c>
      <c r="I176" s="114"/>
      <c r="J176" s="114">
        <f t="shared" si="188"/>
        <v>0</v>
      </c>
      <c r="K176" s="114">
        <f t="shared" si="188"/>
        <v>0</v>
      </c>
      <c r="L176" s="114">
        <f t="shared" si="188"/>
        <v>0</v>
      </c>
      <c r="M176" s="114">
        <f t="shared" si="188"/>
        <v>0</v>
      </c>
      <c r="N176" s="114">
        <f t="shared" si="188"/>
        <v>0</v>
      </c>
      <c r="O176" s="114">
        <f t="shared" si="188"/>
        <v>0</v>
      </c>
      <c r="P176" s="114">
        <f t="shared" si="184"/>
        <v>0</v>
      </c>
      <c r="Q176" s="114">
        <f t="shared" ref="Q176:Z176" si="191">P176</f>
        <v>0</v>
      </c>
      <c r="R176" s="114">
        <f t="shared" si="191"/>
        <v>0</v>
      </c>
      <c r="S176" s="114">
        <f t="shared" si="191"/>
        <v>0</v>
      </c>
      <c r="T176" s="114">
        <f t="shared" si="191"/>
        <v>0</v>
      </c>
      <c r="U176" s="114">
        <f t="shared" si="191"/>
        <v>0</v>
      </c>
      <c r="V176" s="114">
        <f t="shared" si="191"/>
        <v>0</v>
      </c>
      <c r="W176" s="114">
        <f t="shared" si="191"/>
        <v>0</v>
      </c>
      <c r="X176" s="114">
        <f t="shared" si="191"/>
        <v>0</v>
      </c>
      <c r="Y176" s="114">
        <f t="shared" si="191"/>
        <v>0</v>
      </c>
      <c r="Z176" s="114">
        <f t="shared" si="191"/>
        <v>0</v>
      </c>
      <c r="AA176" s="104"/>
      <c r="AB176" s="115"/>
      <c r="AC176" s="27"/>
    </row>
    <row r="177" spans="1:29" ht="29.25" customHeight="1">
      <c r="A177" s="34"/>
      <c r="B177" s="93"/>
      <c r="C177" s="465"/>
      <c r="D177" s="480"/>
      <c r="E177" s="435"/>
      <c r="F177" s="435"/>
      <c r="G177" s="435"/>
      <c r="H177" s="435"/>
      <c r="I177" s="118" t="s">
        <v>44</v>
      </c>
      <c r="J177" s="118" t="str">
        <f t="shared" si="188"/>
        <v xml:space="preserve"> </v>
      </c>
      <c r="K177" s="118" t="str">
        <f t="shared" si="188"/>
        <v xml:space="preserve"> </v>
      </c>
      <c r="L177" s="118" t="str">
        <f t="shared" si="188"/>
        <v xml:space="preserve"> </v>
      </c>
      <c r="M177" s="118" t="str">
        <f t="shared" si="188"/>
        <v xml:space="preserve"> </v>
      </c>
      <c r="N177" s="118" t="str">
        <f t="shared" si="188"/>
        <v xml:space="preserve"> </v>
      </c>
      <c r="O177" s="118" t="str">
        <f t="shared" si="188"/>
        <v xml:space="preserve"> </v>
      </c>
      <c r="P177" s="118" t="str">
        <f t="shared" si="184"/>
        <v xml:space="preserve"> </v>
      </c>
      <c r="Q177" s="118" t="str">
        <f t="shared" ref="Q177:Z177" si="192">P177</f>
        <v xml:space="preserve"> </v>
      </c>
      <c r="R177" s="118" t="str">
        <f t="shared" si="192"/>
        <v xml:space="preserve"> </v>
      </c>
      <c r="S177" s="118" t="str">
        <f t="shared" si="192"/>
        <v xml:space="preserve"> </v>
      </c>
      <c r="T177" s="118" t="str">
        <f t="shared" si="192"/>
        <v xml:space="preserve"> </v>
      </c>
      <c r="U177" s="118" t="str">
        <f t="shared" si="192"/>
        <v xml:space="preserve"> </v>
      </c>
      <c r="V177" s="118" t="str">
        <f t="shared" si="192"/>
        <v xml:space="preserve"> </v>
      </c>
      <c r="W177" s="118" t="str">
        <f t="shared" si="192"/>
        <v xml:space="preserve"> </v>
      </c>
      <c r="X177" s="118" t="str">
        <f t="shared" si="192"/>
        <v xml:space="preserve"> </v>
      </c>
      <c r="Y177" s="118" t="str">
        <f t="shared" si="192"/>
        <v xml:space="preserve"> </v>
      </c>
      <c r="Z177" s="118" t="str">
        <f t="shared" si="192"/>
        <v xml:space="preserve"> </v>
      </c>
      <c r="AA177" s="104"/>
      <c r="AB177" s="115"/>
      <c r="AC177" s="27"/>
    </row>
    <row r="178" spans="1:29" ht="29.25" customHeight="1">
      <c r="A178" s="34"/>
      <c r="B178" s="93"/>
      <c r="C178" s="464" t="s">
        <v>194</v>
      </c>
      <c r="D178" s="432" t="s">
        <v>195</v>
      </c>
      <c r="E178" s="437">
        <v>2021</v>
      </c>
      <c r="F178" s="434" t="s">
        <v>2</v>
      </c>
      <c r="G178" s="434" t="s">
        <v>189</v>
      </c>
      <c r="H178" s="434" t="s">
        <v>156</v>
      </c>
      <c r="I178" s="114"/>
      <c r="J178" s="114">
        <f t="shared" si="188"/>
        <v>0</v>
      </c>
      <c r="K178" s="114">
        <f t="shared" si="188"/>
        <v>0</v>
      </c>
      <c r="L178" s="114">
        <f t="shared" si="188"/>
        <v>0</v>
      </c>
      <c r="M178" s="114">
        <f t="shared" si="188"/>
        <v>0</v>
      </c>
      <c r="N178" s="114">
        <f t="shared" si="188"/>
        <v>0</v>
      </c>
      <c r="O178" s="114">
        <f t="shared" si="188"/>
        <v>0</v>
      </c>
      <c r="P178" s="114">
        <f t="shared" si="184"/>
        <v>0</v>
      </c>
      <c r="Q178" s="114">
        <f t="shared" ref="Q178:Z178" si="193">P178</f>
        <v>0</v>
      </c>
      <c r="R178" s="114">
        <f t="shared" si="193"/>
        <v>0</v>
      </c>
      <c r="S178" s="114">
        <f t="shared" si="193"/>
        <v>0</v>
      </c>
      <c r="T178" s="114">
        <f t="shared" si="193"/>
        <v>0</v>
      </c>
      <c r="U178" s="114">
        <f t="shared" si="193"/>
        <v>0</v>
      </c>
      <c r="V178" s="114">
        <f t="shared" si="193"/>
        <v>0</v>
      </c>
      <c r="W178" s="114">
        <f t="shared" si="193"/>
        <v>0</v>
      </c>
      <c r="X178" s="114">
        <f t="shared" si="193"/>
        <v>0</v>
      </c>
      <c r="Y178" s="114">
        <f t="shared" si="193"/>
        <v>0</v>
      </c>
      <c r="Z178" s="114">
        <f t="shared" si="193"/>
        <v>0</v>
      </c>
      <c r="AA178" s="104"/>
      <c r="AB178" s="115"/>
      <c r="AC178" s="27"/>
    </row>
    <row r="179" spans="1:29" ht="29.25" customHeight="1">
      <c r="A179" s="34"/>
      <c r="B179" s="93"/>
      <c r="C179" s="465"/>
      <c r="D179" s="433"/>
      <c r="E179" s="435"/>
      <c r="F179" s="436"/>
      <c r="G179" s="435"/>
      <c r="H179" s="435"/>
      <c r="I179" s="118" t="s">
        <v>44</v>
      </c>
      <c r="J179" s="118" t="str">
        <f t="shared" si="188"/>
        <v xml:space="preserve"> </v>
      </c>
      <c r="K179" s="118" t="str">
        <f t="shared" si="188"/>
        <v xml:space="preserve"> </v>
      </c>
      <c r="L179" s="118" t="str">
        <f t="shared" si="188"/>
        <v xml:space="preserve"> </v>
      </c>
      <c r="M179" s="118" t="str">
        <f t="shared" si="188"/>
        <v xml:space="preserve"> </v>
      </c>
      <c r="N179" s="118" t="str">
        <f t="shared" si="188"/>
        <v xml:space="preserve"> </v>
      </c>
      <c r="O179" s="118" t="str">
        <f t="shared" si="188"/>
        <v xml:space="preserve"> </v>
      </c>
      <c r="P179" s="118" t="str">
        <f t="shared" si="184"/>
        <v xml:space="preserve"> </v>
      </c>
      <c r="Q179" s="118" t="str">
        <f t="shared" ref="Q179:Z179" si="194">P179</f>
        <v xml:space="preserve"> </v>
      </c>
      <c r="R179" s="118" t="str">
        <f t="shared" si="194"/>
        <v xml:space="preserve"> </v>
      </c>
      <c r="S179" s="118" t="str">
        <f t="shared" si="194"/>
        <v xml:space="preserve"> </v>
      </c>
      <c r="T179" s="118" t="str">
        <f t="shared" si="194"/>
        <v xml:space="preserve"> </v>
      </c>
      <c r="U179" s="118" t="str">
        <f t="shared" si="194"/>
        <v xml:space="preserve"> </v>
      </c>
      <c r="V179" s="118" t="str">
        <f t="shared" si="194"/>
        <v xml:space="preserve"> </v>
      </c>
      <c r="W179" s="118" t="str">
        <f t="shared" si="194"/>
        <v xml:space="preserve"> </v>
      </c>
      <c r="X179" s="118" t="str">
        <f t="shared" si="194"/>
        <v xml:space="preserve"> </v>
      </c>
      <c r="Y179" s="118" t="str">
        <f t="shared" si="194"/>
        <v xml:space="preserve"> </v>
      </c>
      <c r="Z179" s="118" t="str">
        <f t="shared" si="194"/>
        <v xml:space="preserve"> </v>
      </c>
      <c r="AA179" s="104"/>
      <c r="AB179" s="115"/>
      <c r="AC179" s="27"/>
    </row>
    <row r="180" spans="1:29" ht="29.25" customHeight="1">
      <c r="A180" s="34"/>
      <c r="B180" s="93"/>
      <c r="C180" s="464" t="s">
        <v>196</v>
      </c>
      <c r="D180" s="432" t="s">
        <v>197</v>
      </c>
      <c r="E180" s="437">
        <v>2026</v>
      </c>
      <c r="F180" s="434" t="s">
        <v>3</v>
      </c>
      <c r="G180" s="434" t="s">
        <v>81</v>
      </c>
      <c r="H180" s="434" t="s">
        <v>198</v>
      </c>
      <c r="I180" s="114"/>
      <c r="J180" s="114">
        <f t="shared" si="188"/>
        <v>0</v>
      </c>
      <c r="K180" s="114">
        <f t="shared" si="188"/>
        <v>0</v>
      </c>
      <c r="L180" s="114">
        <f t="shared" si="188"/>
        <v>0</v>
      </c>
      <c r="M180" s="114">
        <f t="shared" si="188"/>
        <v>0</v>
      </c>
      <c r="N180" s="114">
        <f t="shared" si="188"/>
        <v>0</v>
      </c>
      <c r="O180" s="114">
        <f t="shared" si="188"/>
        <v>0</v>
      </c>
      <c r="P180" s="114">
        <f t="shared" si="184"/>
        <v>0</v>
      </c>
      <c r="Q180" s="114">
        <f t="shared" ref="Q180:Z180" si="195">P180</f>
        <v>0</v>
      </c>
      <c r="R180" s="114">
        <f t="shared" si="195"/>
        <v>0</v>
      </c>
      <c r="S180" s="114">
        <f t="shared" si="195"/>
        <v>0</v>
      </c>
      <c r="T180" s="114">
        <f t="shared" si="195"/>
        <v>0</v>
      </c>
      <c r="U180" s="114">
        <f t="shared" si="195"/>
        <v>0</v>
      </c>
      <c r="V180" s="114">
        <f t="shared" si="195"/>
        <v>0</v>
      </c>
      <c r="W180" s="114">
        <f t="shared" si="195"/>
        <v>0</v>
      </c>
      <c r="X180" s="114">
        <f t="shared" si="195"/>
        <v>0</v>
      </c>
      <c r="Y180" s="114">
        <f t="shared" si="195"/>
        <v>0</v>
      </c>
      <c r="Z180" s="114">
        <f t="shared" si="195"/>
        <v>0</v>
      </c>
      <c r="AA180" s="104"/>
      <c r="AB180" s="115"/>
      <c r="AC180" s="27"/>
    </row>
    <row r="181" spans="1:29" ht="29.25" customHeight="1">
      <c r="A181" s="34"/>
      <c r="B181" s="93"/>
      <c r="C181" s="465"/>
      <c r="D181" s="433"/>
      <c r="E181" s="435"/>
      <c r="F181" s="435"/>
      <c r="G181" s="435"/>
      <c r="H181" s="435"/>
      <c r="I181" s="118" t="s">
        <v>44</v>
      </c>
      <c r="J181" s="118" t="str">
        <f t="shared" si="188"/>
        <v xml:space="preserve"> </v>
      </c>
      <c r="K181" s="118" t="str">
        <f t="shared" si="188"/>
        <v xml:space="preserve"> </v>
      </c>
      <c r="L181" s="118" t="str">
        <f t="shared" si="188"/>
        <v xml:space="preserve"> </v>
      </c>
      <c r="M181" s="118" t="str">
        <f t="shared" si="188"/>
        <v xml:space="preserve"> </v>
      </c>
      <c r="N181" s="118" t="str">
        <f t="shared" si="188"/>
        <v xml:space="preserve"> </v>
      </c>
      <c r="O181" s="118" t="str">
        <f t="shared" si="188"/>
        <v xml:space="preserve"> </v>
      </c>
      <c r="P181" s="118" t="str">
        <f t="shared" si="184"/>
        <v xml:space="preserve"> </v>
      </c>
      <c r="Q181" s="118" t="str">
        <f t="shared" ref="Q181:Z181" si="196">P181</f>
        <v xml:space="preserve"> </v>
      </c>
      <c r="R181" s="118" t="str">
        <f t="shared" si="196"/>
        <v xml:space="preserve"> </v>
      </c>
      <c r="S181" s="118" t="str">
        <f t="shared" si="196"/>
        <v xml:space="preserve"> </v>
      </c>
      <c r="T181" s="118" t="str">
        <f t="shared" si="196"/>
        <v xml:space="preserve"> </v>
      </c>
      <c r="U181" s="118" t="str">
        <f t="shared" si="196"/>
        <v xml:space="preserve"> </v>
      </c>
      <c r="V181" s="118" t="str">
        <f t="shared" si="196"/>
        <v xml:space="preserve"> </v>
      </c>
      <c r="W181" s="118" t="str">
        <f t="shared" si="196"/>
        <v xml:space="preserve"> </v>
      </c>
      <c r="X181" s="118" t="str">
        <f t="shared" si="196"/>
        <v xml:space="preserve"> </v>
      </c>
      <c r="Y181" s="118" t="str">
        <f t="shared" si="196"/>
        <v xml:space="preserve"> </v>
      </c>
      <c r="Z181" s="118" t="str">
        <f t="shared" si="196"/>
        <v xml:space="preserve"> </v>
      </c>
      <c r="AA181" s="104"/>
      <c r="AB181" s="115"/>
      <c r="AC181" s="27"/>
    </row>
    <row r="182" spans="1:29" ht="29.25" customHeight="1">
      <c r="A182" s="34"/>
      <c r="B182" s="93"/>
      <c r="C182" s="464" t="s">
        <v>199</v>
      </c>
      <c r="D182" s="432" t="s">
        <v>200</v>
      </c>
      <c r="E182" s="437">
        <v>2020</v>
      </c>
      <c r="F182" s="434" t="s">
        <v>1</v>
      </c>
      <c r="G182" s="434" t="s">
        <v>201</v>
      </c>
      <c r="H182" s="434" t="s">
        <v>77</v>
      </c>
      <c r="I182" s="114"/>
      <c r="J182" s="114">
        <f t="shared" si="188"/>
        <v>0</v>
      </c>
      <c r="K182" s="114">
        <f t="shared" si="188"/>
        <v>0</v>
      </c>
      <c r="L182" s="114">
        <f t="shared" si="188"/>
        <v>0</v>
      </c>
      <c r="M182" s="114">
        <f t="shared" si="188"/>
        <v>0</v>
      </c>
      <c r="N182" s="114">
        <f t="shared" si="188"/>
        <v>0</v>
      </c>
      <c r="O182" s="114">
        <f t="shared" si="188"/>
        <v>0</v>
      </c>
      <c r="P182" s="114">
        <f t="shared" si="184"/>
        <v>0</v>
      </c>
      <c r="Q182" s="114">
        <f t="shared" ref="Q182:Z182" si="197">P182</f>
        <v>0</v>
      </c>
      <c r="R182" s="114">
        <f t="shared" si="197"/>
        <v>0</v>
      </c>
      <c r="S182" s="114">
        <f t="shared" si="197"/>
        <v>0</v>
      </c>
      <c r="T182" s="114">
        <f t="shared" si="197"/>
        <v>0</v>
      </c>
      <c r="U182" s="114">
        <f t="shared" si="197"/>
        <v>0</v>
      </c>
      <c r="V182" s="114">
        <f t="shared" si="197"/>
        <v>0</v>
      </c>
      <c r="W182" s="114">
        <f t="shared" si="197"/>
        <v>0</v>
      </c>
      <c r="X182" s="114">
        <f t="shared" si="197"/>
        <v>0</v>
      </c>
      <c r="Y182" s="114">
        <f t="shared" si="197"/>
        <v>0</v>
      </c>
      <c r="Z182" s="114">
        <f t="shared" si="197"/>
        <v>0</v>
      </c>
      <c r="AA182" s="104"/>
      <c r="AB182" s="115"/>
      <c r="AC182" s="27"/>
    </row>
    <row r="183" spans="1:29" ht="29.25" customHeight="1">
      <c r="A183" s="34"/>
      <c r="B183" s="93"/>
      <c r="C183" s="465"/>
      <c r="D183" s="433"/>
      <c r="E183" s="435"/>
      <c r="F183" s="435"/>
      <c r="G183" s="435"/>
      <c r="H183" s="435"/>
      <c r="I183" s="118" t="s">
        <v>44</v>
      </c>
      <c r="J183" s="118" t="str">
        <f t="shared" si="188"/>
        <v xml:space="preserve"> </v>
      </c>
      <c r="K183" s="118" t="str">
        <f t="shared" si="188"/>
        <v xml:space="preserve"> </v>
      </c>
      <c r="L183" s="118" t="str">
        <f t="shared" si="188"/>
        <v xml:space="preserve"> </v>
      </c>
      <c r="M183" s="118" t="str">
        <f t="shared" si="188"/>
        <v xml:space="preserve"> </v>
      </c>
      <c r="N183" s="118" t="str">
        <f t="shared" si="188"/>
        <v xml:space="preserve"> </v>
      </c>
      <c r="O183" s="118" t="str">
        <f t="shared" si="188"/>
        <v xml:space="preserve"> </v>
      </c>
      <c r="P183" s="118" t="str">
        <f t="shared" si="184"/>
        <v xml:space="preserve"> </v>
      </c>
      <c r="Q183" s="118" t="str">
        <f t="shared" ref="Q183:Z183" si="198">P183</f>
        <v xml:space="preserve"> </v>
      </c>
      <c r="R183" s="118" t="str">
        <f t="shared" si="198"/>
        <v xml:space="preserve"> </v>
      </c>
      <c r="S183" s="118" t="str">
        <f t="shared" si="198"/>
        <v xml:space="preserve"> </v>
      </c>
      <c r="T183" s="118" t="str">
        <f t="shared" si="198"/>
        <v xml:space="preserve"> </v>
      </c>
      <c r="U183" s="118" t="str">
        <f t="shared" si="198"/>
        <v xml:space="preserve"> </v>
      </c>
      <c r="V183" s="118" t="str">
        <f t="shared" si="198"/>
        <v xml:space="preserve"> </v>
      </c>
      <c r="W183" s="118" t="str">
        <f t="shared" si="198"/>
        <v xml:space="preserve"> </v>
      </c>
      <c r="X183" s="118" t="str">
        <f t="shared" si="198"/>
        <v xml:space="preserve"> </v>
      </c>
      <c r="Y183" s="118" t="str">
        <f t="shared" si="198"/>
        <v xml:space="preserve"> </v>
      </c>
      <c r="Z183" s="118" t="str">
        <f t="shared" si="198"/>
        <v xml:space="preserve"> </v>
      </c>
      <c r="AA183" s="104"/>
      <c r="AB183" s="115"/>
      <c r="AC183" s="27"/>
    </row>
    <row r="184" spans="1:29" ht="29.25" customHeight="1">
      <c r="A184" s="34"/>
      <c r="B184" s="93"/>
      <c r="C184" s="464" t="s">
        <v>202</v>
      </c>
      <c r="D184" s="432" t="s">
        <v>203</v>
      </c>
      <c r="E184" s="485">
        <v>2021</v>
      </c>
      <c r="F184" s="434" t="s">
        <v>2</v>
      </c>
      <c r="G184" s="482" t="s">
        <v>372</v>
      </c>
      <c r="H184" s="434" t="s">
        <v>156</v>
      </c>
      <c r="I184" s="114"/>
      <c r="J184" s="114">
        <f t="shared" ref="J184:O193" si="199">I184</f>
        <v>0</v>
      </c>
      <c r="K184" s="114">
        <f t="shared" si="199"/>
        <v>0</v>
      </c>
      <c r="L184" s="114">
        <f t="shared" si="199"/>
        <v>0</v>
      </c>
      <c r="M184" s="114">
        <f t="shared" si="199"/>
        <v>0</v>
      </c>
      <c r="N184" s="114">
        <f t="shared" si="199"/>
        <v>0</v>
      </c>
      <c r="O184" s="114">
        <f t="shared" si="199"/>
        <v>0</v>
      </c>
      <c r="P184" s="114">
        <f t="shared" si="184"/>
        <v>0</v>
      </c>
      <c r="Q184" s="114">
        <f t="shared" ref="Q184:Z184" si="200">P184</f>
        <v>0</v>
      </c>
      <c r="R184" s="114">
        <f t="shared" si="200"/>
        <v>0</v>
      </c>
      <c r="S184" s="114">
        <f t="shared" si="200"/>
        <v>0</v>
      </c>
      <c r="T184" s="114">
        <f t="shared" si="200"/>
        <v>0</v>
      </c>
      <c r="U184" s="114">
        <f t="shared" si="200"/>
        <v>0</v>
      </c>
      <c r="V184" s="114">
        <f t="shared" si="200"/>
        <v>0</v>
      </c>
      <c r="W184" s="114">
        <f t="shared" si="200"/>
        <v>0</v>
      </c>
      <c r="X184" s="114">
        <f t="shared" si="200"/>
        <v>0</v>
      </c>
      <c r="Y184" s="114">
        <f t="shared" si="200"/>
        <v>0</v>
      </c>
      <c r="Z184" s="114">
        <f t="shared" si="200"/>
        <v>0</v>
      </c>
      <c r="AA184" s="104"/>
      <c r="AB184" s="115"/>
      <c r="AC184" s="27"/>
    </row>
    <row r="185" spans="1:29" ht="29.25" customHeight="1">
      <c r="A185" s="34"/>
      <c r="B185" s="93"/>
      <c r="C185" s="465"/>
      <c r="D185" s="433"/>
      <c r="E185" s="486"/>
      <c r="F185" s="436"/>
      <c r="G185" s="435"/>
      <c r="H185" s="435"/>
      <c r="I185" s="118" t="s">
        <v>44</v>
      </c>
      <c r="J185" s="118" t="str">
        <f t="shared" si="199"/>
        <v xml:space="preserve"> </v>
      </c>
      <c r="K185" s="118" t="str">
        <f t="shared" si="199"/>
        <v xml:space="preserve"> </v>
      </c>
      <c r="L185" s="118" t="str">
        <f t="shared" si="199"/>
        <v xml:space="preserve"> </v>
      </c>
      <c r="M185" s="118" t="str">
        <f t="shared" si="199"/>
        <v xml:space="preserve"> </v>
      </c>
      <c r="N185" s="118" t="str">
        <f t="shared" si="199"/>
        <v xml:space="preserve"> </v>
      </c>
      <c r="O185" s="118" t="str">
        <f t="shared" si="199"/>
        <v xml:space="preserve"> </v>
      </c>
      <c r="P185" s="118" t="str">
        <f t="shared" si="184"/>
        <v xml:space="preserve"> </v>
      </c>
      <c r="Q185" s="118" t="str">
        <f t="shared" ref="Q185:Z185" si="201">P185</f>
        <v xml:space="preserve"> </v>
      </c>
      <c r="R185" s="118" t="str">
        <f t="shared" si="201"/>
        <v xml:space="preserve"> </v>
      </c>
      <c r="S185" s="118" t="str">
        <f t="shared" si="201"/>
        <v xml:space="preserve"> </v>
      </c>
      <c r="T185" s="118" t="str">
        <f t="shared" si="201"/>
        <v xml:space="preserve"> </v>
      </c>
      <c r="U185" s="118" t="str">
        <f t="shared" si="201"/>
        <v xml:space="preserve"> </v>
      </c>
      <c r="V185" s="118" t="str">
        <f t="shared" si="201"/>
        <v xml:space="preserve"> </v>
      </c>
      <c r="W185" s="118" t="str">
        <f t="shared" si="201"/>
        <v xml:space="preserve"> </v>
      </c>
      <c r="X185" s="118" t="str">
        <f t="shared" si="201"/>
        <v xml:space="preserve"> </v>
      </c>
      <c r="Y185" s="118" t="str">
        <f t="shared" si="201"/>
        <v xml:space="preserve"> </v>
      </c>
      <c r="Z185" s="118" t="str">
        <f t="shared" si="201"/>
        <v xml:space="preserve"> </v>
      </c>
      <c r="AA185" s="104"/>
      <c r="AB185" s="115"/>
      <c r="AC185" s="27"/>
    </row>
    <row r="186" spans="1:29" ht="29.25" customHeight="1">
      <c r="A186" s="34"/>
      <c r="B186" s="93"/>
      <c r="C186" s="464" t="s">
        <v>204</v>
      </c>
      <c r="D186" s="432" t="s">
        <v>205</v>
      </c>
      <c r="E186" s="437">
        <v>2022</v>
      </c>
      <c r="F186" s="434" t="s">
        <v>4</v>
      </c>
      <c r="G186" s="434" t="s">
        <v>206</v>
      </c>
      <c r="H186" s="434" t="s">
        <v>156</v>
      </c>
      <c r="I186" s="114"/>
      <c r="J186" s="114">
        <f t="shared" si="199"/>
        <v>0</v>
      </c>
      <c r="K186" s="114">
        <f t="shared" si="199"/>
        <v>0</v>
      </c>
      <c r="L186" s="114">
        <f t="shared" si="199"/>
        <v>0</v>
      </c>
      <c r="M186" s="114">
        <f t="shared" si="199"/>
        <v>0</v>
      </c>
      <c r="N186" s="114">
        <f t="shared" si="199"/>
        <v>0</v>
      </c>
      <c r="O186" s="114">
        <f t="shared" si="199"/>
        <v>0</v>
      </c>
      <c r="P186" s="114">
        <f t="shared" si="184"/>
        <v>0</v>
      </c>
      <c r="Q186" s="114">
        <f t="shared" ref="Q186:Z186" si="202">P186</f>
        <v>0</v>
      </c>
      <c r="R186" s="114">
        <f t="shared" si="202"/>
        <v>0</v>
      </c>
      <c r="S186" s="114">
        <f t="shared" si="202"/>
        <v>0</v>
      </c>
      <c r="T186" s="114">
        <f t="shared" si="202"/>
        <v>0</v>
      </c>
      <c r="U186" s="114">
        <f t="shared" si="202"/>
        <v>0</v>
      </c>
      <c r="V186" s="114">
        <f t="shared" si="202"/>
        <v>0</v>
      </c>
      <c r="W186" s="114">
        <f t="shared" si="202"/>
        <v>0</v>
      </c>
      <c r="X186" s="114">
        <f t="shared" si="202"/>
        <v>0</v>
      </c>
      <c r="Y186" s="114">
        <f t="shared" si="202"/>
        <v>0</v>
      </c>
      <c r="Z186" s="114">
        <f t="shared" si="202"/>
        <v>0</v>
      </c>
      <c r="AA186" s="104"/>
      <c r="AB186" s="115"/>
      <c r="AC186" s="27"/>
    </row>
    <row r="187" spans="1:29" ht="29.25" customHeight="1">
      <c r="A187" s="34"/>
      <c r="B187" s="93"/>
      <c r="C187" s="465"/>
      <c r="D187" s="433"/>
      <c r="E187" s="435"/>
      <c r="F187" s="435"/>
      <c r="G187" s="435"/>
      <c r="H187" s="435"/>
      <c r="I187" s="118" t="s">
        <v>44</v>
      </c>
      <c r="J187" s="118" t="str">
        <f t="shared" si="199"/>
        <v xml:space="preserve"> </v>
      </c>
      <c r="K187" s="118" t="str">
        <f t="shared" si="199"/>
        <v xml:space="preserve"> </v>
      </c>
      <c r="L187" s="118" t="str">
        <f t="shared" si="199"/>
        <v xml:space="preserve"> </v>
      </c>
      <c r="M187" s="118" t="str">
        <f t="shared" si="199"/>
        <v xml:space="preserve"> </v>
      </c>
      <c r="N187" s="118" t="str">
        <f t="shared" si="199"/>
        <v xml:space="preserve"> </v>
      </c>
      <c r="O187" s="118" t="str">
        <f t="shared" si="199"/>
        <v xml:space="preserve"> </v>
      </c>
      <c r="P187" s="118" t="str">
        <f t="shared" si="184"/>
        <v xml:space="preserve"> </v>
      </c>
      <c r="Q187" s="118" t="str">
        <f t="shared" ref="Q187:Z187" si="203">P187</f>
        <v xml:space="preserve"> </v>
      </c>
      <c r="R187" s="118" t="str">
        <f t="shared" si="203"/>
        <v xml:space="preserve"> </v>
      </c>
      <c r="S187" s="118" t="str">
        <f t="shared" si="203"/>
        <v xml:space="preserve"> </v>
      </c>
      <c r="T187" s="118" t="str">
        <f t="shared" si="203"/>
        <v xml:space="preserve"> </v>
      </c>
      <c r="U187" s="118" t="str">
        <f t="shared" si="203"/>
        <v xml:space="preserve"> </v>
      </c>
      <c r="V187" s="118" t="str">
        <f t="shared" si="203"/>
        <v xml:space="preserve"> </v>
      </c>
      <c r="W187" s="118" t="str">
        <f t="shared" si="203"/>
        <v xml:space="preserve"> </v>
      </c>
      <c r="X187" s="118" t="str">
        <f t="shared" si="203"/>
        <v xml:space="preserve"> </v>
      </c>
      <c r="Y187" s="118" t="str">
        <f t="shared" si="203"/>
        <v xml:space="preserve"> </v>
      </c>
      <c r="Z187" s="118" t="str">
        <f t="shared" si="203"/>
        <v xml:space="preserve"> </v>
      </c>
      <c r="AA187" s="104"/>
      <c r="AB187" s="115"/>
      <c r="AC187" s="27"/>
    </row>
    <row r="188" spans="1:29" ht="29.25" customHeight="1">
      <c r="A188" s="34"/>
      <c r="B188" s="93"/>
      <c r="C188" s="464" t="s">
        <v>207</v>
      </c>
      <c r="D188" s="432" t="s">
        <v>208</v>
      </c>
      <c r="E188" s="437">
        <v>2022</v>
      </c>
      <c r="F188" s="434" t="s">
        <v>2</v>
      </c>
      <c r="G188" s="434" t="s">
        <v>68</v>
      </c>
      <c r="H188" s="434" t="s">
        <v>209</v>
      </c>
      <c r="I188" s="114"/>
      <c r="J188" s="114">
        <f t="shared" si="199"/>
        <v>0</v>
      </c>
      <c r="K188" s="114">
        <f t="shared" si="199"/>
        <v>0</v>
      </c>
      <c r="L188" s="114">
        <f t="shared" si="199"/>
        <v>0</v>
      </c>
      <c r="M188" s="114">
        <f t="shared" si="199"/>
        <v>0</v>
      </c>
      <c r="N188" s="114">
        <f t="shared" si="199"/>
        <v>0</v>
      </c>
      <c r="O188" s="114">
        <f t="shared" si="199"/>
        <v>0</v>
      </c>
      <c r="P188" s="114">
        <f t="shared" si="184"/>
        <v>0</v>
      </c>
      <c r="Q188" s="114">
        <f t="shared" ref="Q188:Z188" si="204">P188</f>
        <v>0</v>
      </c>
      <c r="R188" s="114">
        <f t="shared" si="204"/>
        <v>0</v>
      </c>
      <c r="S188" s="114">
        <f t="shared" si="204"/>
        <v>0</v>
      </c>
      <c r="T188" s="114">
        <f t="shared" si="204"/>
        <v>0</v>
      </c>
      <c r="U188" s="114">
        <f t="shared" si="204"/>
        <v>0</v>
      </c>
      <c r="V188" s="114">
        <f t="shared" si="204"/>
        <v>0</v>
      </c>
      <c r="W188" s="114">
        <f t="shared" si="204"/>
        <v>0</v>
      </c>
      <c r="X188" s="114">
        <f t="shared" si="204"/>
        <v>0</v>
      </c>
      <c r="Y188" s="114">
        <f t="shared" si="204"/>
        <v>0</v>
      </c>
      <c r="Z188" s="114">
        <f t="shared" si="204"/>
        <v>0</v>
      </c>
      <c r="AA188" s="104"/>
      <c r="AB188" s="115"/>
      <c r="AC188" s="27"/>
    </row>
    <row r="189" spans="1:29" ht="29.25" customHeight="1">
      <c r="A189" s="34"/>
      <c r="B189" s="93"/>
      <c r="C189" s="465"/>
      <c r="D189" s="433"/>
      <c r="E189" s="435"/>
      <c r="F189" s="435"/>
      <c r="G189" s="435"/>
      <c r="H189" s="435"/>
      <c r="I189" s="118" t="s">
        <v>44</v>
      </c>
      <c r="J189" s="118" t="str">
        <f t="shared" si="199"/>
        <v xml:space="preserve"> </v>
      </c>
      <c r="K189" s="118" t="str">
        <f t="shared" si="199"/>
        <v xml:space="preserve"> </v>
      </c>
      <c r="L189" s="118" t="str">
        <f t="shared" si="199"/>
        <v xml:space="preserve"> </v>
      </c>
      <c r="M189" s="118" t="str">
        <f t="shared" si="199"/>
        <v xml:space="preserve"> </v>
      </c>
      <c r="N189" s="118" t="str">
        <f t="shared" si="199"/>
        <v xml:space="preserve"> </v>
      </c>
      <c r="O189" s="118" t="str">
        <f t="shared" si="199"/>
        <v xml:space="preserve"> </v>
      </c>
      <c r="P189" s="118" t="str">
        <f t="shared" si="184"/>
        <v xml:space="preserve"> </v>
      </c>
      <c r="Q189" s="118" t="str">
        <f t="shared" ref="Q189:Z189" si="205">P189</f>
        <v xml:space="preserve"> </v>
      </c>
      <c r="R189" s="118" t="str">
        <f t="shared" si="205"/>
        <v xml:space="preserve"> </v>
      </c>
      <c r="S189" s="118" t="str">
        <f t="shared" si="205"/>
        <v xml:space="preserve"> </v>
      </c>
      <c r="T189" s="118" t="str">
        <f t="shared" si="205"/>
        <v xml:space="preserve"> </v>
      </c>
      <c r="U189" s="118" t="str">
        <f t="shared" si="205"/>
        <v xml:space="preserve"> </v>
      </c>
      <c r="V189" s="118" t="str">
        <f t="shared" si="205"/>
        <v xml:space="preserve"> </v>
      </c>
      <c r="W189" s="118" t="str">
        <f t="shared" si="205"/>
        <v xml:space="preserve"> </v>
      </c>
      <c r="X189" s="118" t="str">
        <f t="shared" si="205"/>
        <v xml:space="preserve"> </v>
      </c>
      <c r="Y189" s="118" t="str">
        <f t="shared" si="205"/>
        <v xml:space="preserve"> </v>
      </c>
      <c r="Z189" s="118" t="str">
        <f t="shared" si="205"/>
        <v xml:space="preserve"> </v>
      </c>
      <c r="AA189" s="104"/>
      <c r="AB189" s="115"/>
      <c r="AC189" s="27"/>
    </row>
    <row r="190" spans="1:29" ht="29.25" customHeight="1">
      <c r="A190" s="34"/>
      <c r="B190" s="93"/>
      <c r="C190" s="464" t="s">
        <v>210</v>
      </c>
      <c r="D190" s="432" t="s">
        <v>211</v>
      </c>
      <c r="E190" s="437">
        <v>2022</v>
      </c>
      <c r="F190" s="434" t="s">
        <v>4</v>
      </c>
      <c r="G190" s="434" t="s">
        <v>68</v>
      </c>
      <c r="H190" s="434" t="s">
        <v>209</v>
      </c>
      <c r="I190" s="114"/>
      <c r="J190" s="114">
        <f t="shared" si="199"/>
        <v>0</v>
      </c>
      <c r="K190" s="114">
        <f t="shared" si="199"/>
        <v>0</v>
      </c>
      <c r="L190" s="114">
        <f t="shared" si="199"/>
        <v>0</v>
      </c>
      <c r="M190" s="114">
        <f t="shared" si="199"/>
        <v>0</v>
      </c>
      <c r="N190" s="114">
        <f t="shared" si="199"/>
        <v>0</v>
      </c>
      <c r="O190" s="114">
        <f t="shared" si="199"/>
        <v>0</v>
      </c>
      <c r="P190" s="114">
        <f t="shared" si="184"/>
        <v>0</v>
      </c>
      <c r="Q190" s="114">
        <f t="shared" ref="Q190:Z190" si="206">P190</f>
        <v>0</v>
      </c>
      <c r="R190" s="114">
        <f t="shared" si="206"/>
        <v>0</v>
      </c>
      <c r="S190" s="114">
        <f t="shared" si="206"/>
        <v>0</v>
      </c>
      <c r="T190" s="114">
        <f t="shared" si="206"/>
        <v>0</v>
      </c>
      <c r="U190" s="114">
        <f t="shared" si="206"/>
        <v>0</v>
      </c>
      <c r="V190" s="114">
        <f t="shared" si="206"/>
        <v>0</v>
      </c>
      <c r="W190" s="114">
        <f t="shared" si="206"/>
        <v>0</v>
      </c>
      <c r="X190" s="114">
        <f t="shared" si="206"/>
        <v>0</v>
      </c>
      <c r="Y190" s="114">
        <f t="shared" si="206"/>
        <v>0</v>
      </c>
      <c r="Z190" s="114">
        <f t="shared" si="206"/>
        <v>0</v>
      </c>
      <c r="AA190" s="104"/>
      <c r="AB190" s="115"/>
      <c r="AC190" s="27"/>
    </row>
    <row r="191" spans="1:29" ht="29.25" customHeight="1">
      <c r="A191" s="34"/>
      <c r="B191" s="93"/>
      <c r="C191" s="465"/>
      <c r="D191" s="433"/>
      <c r="E191" s="435"/>
      <c r="F191" s="435"/>
      <c r="G191" s="435"/>
      <c r="H191" s="435"/>
      <c r="I191" s="118" t="s">
        <v>44</v>
      </c>
      <c r="J191" s="118" t="str">
        <f t="shared" si="199"/>
        <v xml:space="preserve"> </v>
      </c>
      <c r="K191" s="118" t="str">
        <f t="shared" si="199"/>
        <v xml:space="preserve"> </v>
      </c>
      <c r="L191" s="118" t="str">
        <f t="shared" si="199"/>
        <v xml:space="preserve"> </v>
      </c>
      <c r="M191" s="118" t="str">
        <f t="shared" si="199"/>
        <v xml:space="preserve"> </v>
      </c>
      <c r="N191" s="118" t="str">
        <f t="shared" si="199"/>
        <v xml:space="preserve"> </v>
      </c>
      <c r="O191" s="118" t="str">
        <f t="shared" si="199"/>
        <v xml:space="preserve"> </v>
      </c>
      <c r="P191" s="118" t="str">
        <f t="shared" si="184"/>
        <v xml:space="preserve"> </v>
      </c>
      <c r="Q191" s="118" t="str">
        <f t="shared" ref="Q191:Z191" si="207">P191</f>
        <v xml:space="preserve"> </v>
      </c>
      <c r="R191" s="118" t="str">
        <f t="shared" si="207"/>
        <v xml:space="preserve"> </v>
      </c>
      <c r="S191" s="118" t="str">
        <f t="shared" si="207"/>
        <v xml:space="preserve"> </v>
      </c>
      <c r="T191" s="118" t="str">
        <f t="shared" si="207"/>
        <v xml:space="preserve"> </v>
      </c>
      <c r="U191" s="118" t="str">
        <f t="shared" si="207"/>
        <v xml:space="preserve"> </v>
      </c>
      <c r="V191" s="118" t="str">
        <f t="shared" si="207"/>
        <v xml:space="preserve"> </v>
      </c>
      <c r="W191" s="118" t="str">
        <f t="shared" si="207"/>
        <v xml:space="preserve"> </v>
      </c>
      <c r="X191" s="118" t="str">
        <f t="shared" si="207"/>
        <v xml:space="preserve"> </v>
      </c>
      <c r="Y191" s="118" t="str">
        <f t="shared" si="207"/>
        <v xml:space="preserve"> </v>
      </c>
      <c r="Z191" s="118" t="str">
        <f t="shared" si="207"/>
        <v xml:space="preserve"> </v>
      </c>
      <c r="AA191" s="104"/>
      <c r="AB191" s="115"/>
      <c r="AC191" s="27"/>
    </row>
    <row r="192" spans="1:29" ht="29.25" customHeight="1">
      <c r="A192" s="34"/>
      <c r="B192" s="93"/>
      <c r="C192" s="464" t="s">
        <v>212</v>
      </c>
      <c r="D192" s="432" t="s">
        <v>213</v>
      </c>
      <c r="E192" s="437">
        <v>2022</v>
      </c>
      <c r="F192" s="434" t="s">
        <v>2</v>
      </c>
      <c r="G192" s="434" t="s">
        <v>214</v>
      </c>
      <c r="H192" s="434" t="s">
        <v>215</v>
      </c>
      <c r="I192" s="114"/>
      <c r="J192" s="114">
        <f t="shared" si="199"/>
        <v>0</v>
      </c>
      <c r="K192" s="114">
        <f t="shared" si="199"/>
        <v>0</v>
      </c>
      <c r="L192" s="114">
        <f t="shared" si="199"/>
        <v>0</v>
      </c>
      <c r="M192" s="114">
        <f t="shared" si="199"/>
        <v>0</v>
      </c>
      <c r="N192" s="114">
        <f t="shared" si="199"/>
        <v>0</v>
      </c>
      <c r="O192" s="114">
        <f t="shared" si="199"/>
        <v>0</v>
      </c>
      <c r="P192" s="114">
        <f t="shared" si="184"/>
        <v>0</v>
      </c>
      <c r="Q192" s="114">
        <f t="shared" ref="Q192:Z192" si="208">P192</f>
        <v>0</v>
      </c>
      <c r="R192" s="114">
        <f t="shared" si="208"/>
        <v>0</v>
      </c>
      <c r="S192" s="114">
        <f t="shared" si="208"/>
        <v>0</v>
      </c>
      <c r="T192" s="114">
        <f t="shared" si="208"/>
        <v>0</v>
      </c>
      <c r="U192" s="114">
        <f t="shared" si="208"/>
        <v>0</v>
      </c>
      <c r="V192" s="114">
        <f t="shared" si="208"/>
        <v>0</v>
      </c>
      <c r="W192" s="114">
        <f t="shared" si="208"/>
        <v>0</v>
      </c>
      <c r="X192" s="114">
        <f t="shared" si="208"/>
        <v>0</v>
      </c>
      <c r="Y192" s="114">
        <f t="shared" si="208"/>
        <v>0</v>
      </c>
      <c r="Z192" s="114">
        <f t="shared" si="208"/>
        <v>0</v>
      </c>
      <c r="AA192" s="104"/>
      <c r="AB192" s="115"/>
      <c r="AC192" s="27"/>
    </row>
    <row r="193" spans="1:29" ht="29.25" customHeight="1">
      <c r="A193" s="34"/>
      <c r="B193" s="93"/>
      <c r="C193" s="465"/>
      <c r="D193" s="433"/>
      <c r="E193" s="435"/>
      <c r="F193" s="435"/>
      <c r="G193" s="435"/>
      <c r="H193" s="435"/>
      <c r="I193" s="118" t="s">
        <v>44</v>
      </c>
      <c r="J193" s="118" t="str">
        <f t="shared" si="199"/>
        <v xml:space="preserve"> </v>
      </c>
      <c r="K193" s="118" t="str">
        <f t="shared" si="199"/>
        <v xml:space="preserve"> </v>
      </c>
      <c r="L193" s="118" t="str">
        <f t="shared" si="199"/>
        <v xml:space="preserve"> </v>
      </c>
      <c r="M193" s="118" t="str">
        <f t="shared" si="199"/>
        <v xml:space="preserve"> </v>
      </c>
      <c r="N193" s="118" t="str">
        <f t="shared" si="199"/>
        <v xml:space="preserve"> </v>
      </c>
      <c r="O193" s="118" t="str">
        <f t="shared" si="199"/>
        <v xml:space="preserve"> </v>
      </c>
      <c r="P193" s="118" t="str">
        <f t="shared" si="184"/>
        <v xml:space="preserve"> </v>
      </c>
      <c r="Q193" s="118" t="str">
        <f t="shared" ref="Q193:Z193" si="209">P193</f>
        <v xml:space="preserve"> </v>
      </c>
      <c r="R193" s="118" t="str">
        <f t="shared" si="209"/>
        <v xml:space="preserve"> </v>
      </c>
      <c r="S193" s="118" t="str">
        <f t="shared" si="209"/>
        <v xml:space="preserve"> </v>
      </c>
      <c r="T193" s="118" t="str">
        <f t="shared" si="209"/>
        <v xml:space="preserve"> </v>
      </c>
      <c r="U193" s="118" t="str">
        <f t="shared" si="209"/>
        <v xml:space="preserve"> </v>
      </c>
      <c r="V193" s="118" t="str">
        <f t="shared" si="209"/>
        <v xml:space="preserve"> </v>
      </c>
      <c r="W193" s="118" t="str">
        <f t="shared" si="209"/>
        <v xml:space="preserve"> </v>
      </c>
      <c r="X193" s="118" t="str">
        <f t="shared" si="209"/>
        <v xml:space="preserve"> </v>
      </c>
      <c r="Y193" s="118" t="str">
        <f t="shared" si="209"/>
        <v xml:space="preserve"> </v>
      </c>
      <c r="Z193" s="118" t="str">
        <f t="shared" si="209"/>
        <v xml:space="preserve"> </v>
      </c>
      <c r="AA193" s="104"/>
      <c r="AB193" s="115"/>
      <c r="AC193" s="27"/>
    </row>
    <row r="194" spans="1:29" ht="29.25" customHeight="1">
      <c r="A194" s="34"/>
      <c r="B194" s="93"/>
      <c r="C194" s="464" t="s">
        <v>216</v>
      </c>
      <c r="D194" s="432" t="s">
        <v>217</v>
      </c>
      <c r="E194" s="437">
        <v>2023</v>
      </c>
      <c r="F194" s="434" t="s">
        <v>1</v>
      </c>
      <c r="G194" s="434" t="s">
        <v>68</v>
      </c>
      <c r="H194" s="434" t="s">
        <v>209</v>
      </c>
      <c r="I194" s="114"/>
      <c r="J194" s="114">
        <f t="shared" ref="J194:O203" si="210">I194</f>
        <v>0</v>
      </c>
      <c r="K194" s="114">
        <f t="shared" si="210"/>
        <v>0</v>
      </c>
      <c r="L194" s="114">
        <f t="shared" si="210"/>
        <v>0</v>
      </c>
      <c r="M194" s="114">
        <f t="shared" si="210"/>
        <v>0</v>
      </c>
      <c r="N194" s="114">
        <f t="shared" si="210"/>
        <v>0</v>
      </c>
      <c r="O194" s="114">
        <f t="shared" si="210"/>
        <v>0</v>
      </c>
      <c r="P194" s="114">
        <f t="shared" si="184"/>
        <v>0</v>
      </c>
      <c r="Q194" s="114">
        <f t="shared" ref="Q194:Z194" si="211">P194</f>
        <v>0</v>
      </c>
      <c r="R194" s="114">
        <f t="shared" si="211"/>
        <v>0</v>
      </c>
      <c r="S194" s="114">
        <f t="shared" si="211"/>
        <v>0</v>
      </c>
      <c r="T194" s="114">
        <f t="shared" si="211"/>
        <v>0</v>
      </c>
      <c r="U194" s="114">
        <f t="shared" si="211"/>
        <v>0</v>
      </c>
      <c r="V194" s="114">
        <f t="shared" si="211"/>
        <v>0</v>
      </c>
      <c r="W194" s="114">
        <f t="shared" si="211"/>
        <v>0</v>
      </c>
      <c r="X194" s="114">
        <f t="shared" si="211"/>
        <v>0</v>
      </c>
      <c r="Y194" s="114">
        <f t="shared" si="211"/>
        <v>0</v>
      </c>
      <c r="Z194" s="114">
        <f t="shared" si="211"/>
        <v>0</v>
      </c>
      <c r="AA194" s="104"/>
      <c r="AB194" s="115"/>
      <c r="AC194" s="27"/>
    </row>
    <row r="195" spans="1:29" ht="29.25" customHeight="1">
      <c r="A195" s="34"/>
      <c r="B195" s="93"/>
      <c r="C195" s="465"/>
      <c r="D195" s="433"/>
      <c r="E195" s="435"/>
      <c r="F195" s="435"/>
      <c r="G195" s="435"/>
      <c r="H195" s="435"/>
      <c r="I195" s="118" t="s">
        <v>44</v>
      </c>
      <c r="J195" s="118" t="str">
        <f t="shared" si="210"/>
        <v xml:space="preserve"> </v>
      </c>
      <c r="K195" s="118" t="str">
        <f t="shared" si="210"/>
        <v xml:space="preserve"> </v>
      </c>
      <c r="L195" s="118" t="str">
        <f t="shared" si="210"/>
        <v xml:space="preserve"> </v>
      </c>
      <c r="M195" s="118" t="str">
        <f t="shared" si="210"/>
        <v xml:space="preserve"> </v>
      </c>
      <c r="N195" s="118" t="str">
        <f t="shared" si="210"/>
        <v xml:space="preserve"> </v>
      </c>
      <c r="O195" s="118" t="str">
        <f t="shared" si="210"/>
        <v xml:space="preserve"> </v>
      </c>
      <c r="P195" s="118" t="str">
        <f t="shared" si="184"/>
        <v xml:space="preserve"> </v>
      </c>
      <c r="Q195" s="118" t="str">
        <f t="shared" ref="Q195:Z195" si="212">P195</f>
        <v xml:space="preserve"> </v>
      </c>
      <c r="R195" s="118" t="str">
        <f t="shared" si="212"/>
        <v xml:space="preserve"> </v>
      </c>
      <c r="S195" s="118" t="str">
        <f t="shared" si="212"/>
        <v xml:space="preserve"> </v>
      </c>
      <c r="T195" s="118" t="str">
        <f t="shared" si="212"/>
        <v xml:space="preserve"> </v>
      </c>
      <c r="U195" s="118" t="str">
        <f t="shared" si="212"/>
        <v xml:space="preserve"> </v>
      </c>
      <c r="V195" s="118" t="str">
        <f t="shared" si="212"/>
        <v xml:space="preserve"> </v>
      </c>
      <c r="W195" s="118" t="str">
        <f t="shared" si="212"/>
        <v xml:space="preserve"> </v>
      </c>
      <c r="X195" s="118" t="str">
        <f t="shared" si="212"/>
        <v xml:space="preserve"> </v>
      </c>
      <c r="Y195" s="118" t="str">
        <f t="shared" si="212"/>
        <v xml:space="preserve"> </v>
      </c>
      <c r="Z195" s="118" t="str">
        <f t="shared" si="212"/>
        <v xml:space="preserve"> </v>
      </c>
      <c r="AA195" s="104"/>
      <c r="AB195" s="115"/>
      <c r="AC195" s="27"/>
    </row>
    <row r="196" spans="1:29" ht="29.25" customHeight="1">
      <c r="A196" s="34"/>
      <c r="B196" s="93"/>
      <c r="C196" s="464" t="s">
        <v>218</v>
      </c>
      <c r="D196" s="432" t="s">
        <v>219</v>
      </c>
      <c r="E196" s="437">
        <v>2023</v>
      </c>
      <c r="F196" s="434" t="s">
        <v>1</v>
      </c>
      <c r="G196" s="434" t="s">
        <v>68</v>
      </c>
      <c r="H196" s="434" t="s">
        <v>209</v>
      </c>
      <c r="I196" s="114"/>
      <c r="J196" s="114">
        <f t="shared" si="210"/>
        <v>0</v>
      </c>
      <c r="K196" s="114">
        <f t="shared" si="210"/>
        <v>0</v>
      </c>
      <c r="L196" s="114">
        <f t="shared" si="210"/>
        <v>0</v>
      </c>
      <c r="M196" s="114">
        <f t="shared" si="210"/>
        <v>0</v>
      </c>
      <c r="N196" s="114">
        <f t="shared" si="210"/>
        <v>0</v>
      </c>
      <c r="O196" s="114">
        <f t="shared" si="210"/>
        <v>0</v>
      </c>
      <c r="P196" s="114">
        <f t="shared" si="184"/>
        <v>0</v>
      </c>
      <c r="Q196" s="114">
        <f t="shared" ref="Q196:Z196" si="213">P196</f>
        <v>0</v>
      </c>
      <c r="R196" s="114">
        <f t="shared" si="213"/>
        <v>0</v>
      </c>
      <c r="S196" s="114">
        <f t="shared" si="213"/>
        <v>0</v>
      </c>
      <c r="T196" s="114">
        <f t="shared" si="213"/>
        <v>0</v>
      </c>
      <c r="U196" s="114">
        <f t="shared" si="213"/>
        <v>0</v>
      </c>
      <c r="V196" s="114">
        <f t="shared" si="213"/>
        <v>0</v>
      </c>
      <c r="W196" s="114">
        <f t="shared" si="213"/>
        <v>0</v>
      </c>
      <c r="X196" s="114">
        <f t="shared" si="213"/>
        <v>0</v>
      </c>
      <c r="Y196" s="114">
        <f t="shared" si="213"/>
        <v>0</v>
      </c>
      <c r="Z196" s="114">
        <f t="shared" si="213"/>
        <v>0</v>
      </c>
      <c r="AA196" s="104"/>
      <c r="AB196" s="115"/>
      <c r="AC196" s="27"/>
    </row>
    <row r="197" spans="1:29" ht="29.25" customHeight="1">
      <c r="A197" s="34"/>
      <c r="B197" s="93"/>
      <c r="C197" s="465"/>
      <c r="D197" s="433"/>
      <c r="E197" s="435"/>
      <c r="F197" s="435"/>
      <c r="G197" s="435"/>
      <c r="H197" s="435"/>
      <c r="I197" s="118" t="s">
        <v>44</v>
      </c>
      <c r="J197" s="118" t="str">
        <f t="shared" si="210"/>
        <v xml:space="preserve"> </v>
      </c>
      <c r="K197" s="118" t="str">
        <f t="shared" si="210"/>
        <v xml:space="preserve"> </v>
      </c>
      <c r="L197" s="118" t="str">
        <f t="shared" si="210"/>
        <v xml:space="preserve"> </v>
      </c>
      <c r="M197" s="118" t="str">
        <f t="shared" si="210"/>
        <v xml:space="preserve"> </v>
      </c>
      <c r="N197" s="118" t="str">
        <f t="shared" si="210"/>
        <v xml:space="preserve"> </v>
      </c>
      <c r="O197" s="118" t="str">
        <f t="shared" si="210"/>
        <v xml:space="preserve"> </v>
      </c>
      <c r="P197" s="118" t="str">
        <f t="shared" si="184"/>
        <v xml:space="preserve"> </v>
      </c>
      <c r="Q197" s="118" t="str">
        <f t="shared" ref="Q197:Z197" si="214">P197</f>
        <v xml:space="preserve"> </v>
      </c>
      <c r="R197" s="118" t="str">
        <f t="shared" si="214"/>
        <v xml:space="preserve"> </v>
      </c>
      <c r="S197" s="118" t="str">
        <f t="shared" si="214"/>
        <v xml:space="preserve"> </v>
      </c>
      <c r="T197" s="118" t="str">
        <f t="shared" si="214"/>
        <v xml:space="preserve"> </v>
      </c>
      <c r="U197" s="118" t="str">
        <f t="shared" si="214"/>
        <v xml:space="preserve"> </v>
      </c>
      <c r="V197" s="118" t="str">
        <f t="shared" si="214"/>
        <v xml:space="preserve"> </v>
      </c>
      <c r="W197" s="118" t="str">
        <f t="shared" si="214"/>
        <v xml:space="preserve"> </v>
      </c>
      <c r="X197" s="118" t="str">
        <f t="shared" si="214"/>
        <v xml:space="preserve"> </v>
      </c>
      <c r="Y197" s="118" t="str">
        <f t="shared" si="214"/>
        <v xml:space="preserve"> </v>
      </c>
      <c r="Z197" s="118" t="str">
        <f t="shared" si="214"/>
        <v xml:space="preserve"> </v>
      </c>
      <c r="AA197" s="104"/>
      <c r="AB197" s="115"/>
      <c r="AC197" s="27"/>
    </row>
    <row r="198" spans="1:29" ht="29.25" customHeight="1">
      <c r="A198" s="34"/>
      <c r="B198" s="93"/>
      <c r="C198" s="464" t="s">
        <v>220</v>
      </c>
      <c r="D198" s="432" t="s">
        <v>221</v>
      </c>
      <c r="E198" s="437">
        <v>2023</v>
      </c>
      <c r="F198" s="434" t="s">
        <v>2</v>
      </c>
      <c r="G198" s="434" t="s">
        <v>68</v>
      </c>
      <c r="H198" s="434" t="s">
        <v>222</v>
      </c>
      <c r="I198" s="114"/>
      <c r="J198" s="114">
        <f t="shared" si="210"/>
        <v>0</v>
      </c>
      <c r="K198" s="114">
        <f t="shared" si="210"/>
        <v>0</v>
      </c>
      <c r="L198" s="114">
        <f t="shared" si="210"/>
        <v>0</v>
      </c>
      <c r="M198" s="114">
        <f t="shared" si="210"/>
        <v>0</v>
      </c>
      <c r="N198" s="114">
        <f t="shared" si="210"/>
        <v>0</v>
      </c>
      <c r="O198" s="114">
        <f t="shared" si="210"/>
        <v>0</v>
      </c>
      <c r="P198" s="114">
        <f t="shared" si="184"/>
        <v>0</v>
      </c>
      <c r="Q198" s="114">
        <f t="shared" ref="Q198:Z198" si="215">P198</f>
        <v>0</v>
      </c>
      <c r="R198" s="114">
        <f t="shared" si="215"/>
        <v>0</v>
      </c>
      <c r="S198" s="114">
        <f t="shared" si="215"/>
        <v>0</v>
      </c>
      <c r="T198" s="114">
        <f t="shared" si="215"/>
        <v>0</v>
      </c>
      <c r="U198" s="114">
        <f t="shared" si="215"/>
        <v>0</v>
      </c>
      <c r="V198" s="114">
        <f t="shared" si="215"/>
        <v>0</v>
      </c>
      <c r="W198" s="114">
        <f t="shared" si="215"/>
        <v>0</v>
      </c>
      <c r="X198" s="114">
        <f t="shared" si="215"/>
        <v>0</v>
      </c>
      <c r="Y198" s="114">
        <f t="shared" si="215"/>
        <v>0</v>
      </c>
      <c r="Z198" s="114">
        <f t="shared" si="215"/>
        <v>0</v>
      </c>
      <c r="AA198" s="104"/>
      <c r="AB198" s="115"/>
      <c r="AC198" s="27"/>
    </row>
    <row r="199" spans="1:29" ht="29.25" customHeight="1">
      <c r="A199" s="34"/>
      <c r="B199" s="93"/>
      <c r="C199" s="465"/>
      <c r="D199" s="433"/>
      <c r="E199" s="435"/>
      <c r="F199" s="435"/>
      <c r="G199" s="435"/>
      <c r="H199" s="435"/>
      <c r="I199" s="118" t="s">
        <v>44</v>
      </c>
      <c r="J199" s="118" t="str">
        <f t="shared" si="210"/>
        <v xml:space="preserve"> </v>
      </c>
      <c r="K199" s="118" t="str">
        <f t="shared" si="210"/>
        <v xml:space="preserve"> </v>
      </c>
      <c r="L199" s="118" t="str">
        <f t="shared" si="210"/>
        <v xml:space="preserve"> </v>
      </c>
      <c r="M199" s="118" t="str">
        <f t="shared" si="210"/>
        <v xml:space="preserve"> </v>
      </c>
      <c r="N199" s="118" t="str">
        <f t="shared" si="210"/>
        <v xml:space="preserve"> </v>
      </c>
      <c r="O199" s="118" t="str">
        <f t="shared" si="210"/>
        <v xml:space="preserve"> </v>
      </c>
      <c r="P199" s="118" t="str">
        <f t="shared" si="184"/>
        <v xml:space="preserve"> </v>
      </c>
      <c r="Q199" s="118" t="str">
        <f t="shared" ref="Q199:Z199" si="216">P199</f>
        <v xml:space="preserve"> </v>
      </c>
      <c r="R199" s="118" t="str">
        <f t="shared" si="216"/>
        <v xml:space="preserve"> </v>
      </c>
      <c r="S199" s="118" t="str">
        <f t="shared" si="216"/>
        <v xml:space="preserve"> </v>
      </c>
      <c r="T199" s="118" t="str">
        <f t="shared" si="216"/>
        <v xml:space="preserve"> </v>
      </c>
      <c r="U199" s="118" t="str">
        <f t="shared" si="216"/>
        <v xml:space="preserve"> </v>
      </c>
      <c r="V199" s="118" t="str">
        <f t="shared" si="216"/>
        <v xml:space="preserve"> </v>
      </c>
      <c r="W199" s="118" t="str">
        <f t="shared" si="216"/>
        <v xml:space="preserve"> </v>
      </c>
      <c r="X199" s="118" t="str">
        <f t="shared" si="216"/>
        <v xml:space="preserve"> </v>
      </c>
      <c r="Y199" s="118" t="str">
        <f t="shared" si="216"/>
        <v xml:space="preserve"> </v>
      </c>
      <c r="Z199" s="118" t="str">
        <f t="shared" si="216"/>
        <v xml:space="preserve"> </v>
      </c>
      <c r="AA199" s="104"/>
      <c r="AB199" s="115"/>
      <c r="AC199" s="27"/>
    </row>
    <row r="200" spans="1:29" ht="29.25" customHeight="1">
      <c r="A200" s="34"/>
      <c r="B200" s="93"/>
      <c r="C200" s="464" t="s">
        <v>223</v>
      </c>
      <c r="D200" s="483" t="s">
        <v>382</v>
      </c>
      <c r="E200" s="470">
        <v>2026</v>
      </c>
      <c r="F200" s="470" t="s">
        <v>0</v>
      </c>
      <c r="G200" s="484" t="s">
        <v>372</v>
      </c>
      <c r="H200" s="484" t="s">
        <v>193</v>
      </c>
      <c r="I200" s="114"/>
      <c r="J200" s="114">
        <f t="shared" si="210"/>
        <v>0</v>
      </c>
      <c r="K200" s="114">
        <f t="shared" si="210"/>
        <v>0</v>
      </c>
      <c r="L200" s="114">
        <f t="shared" si="210"/>
        <v>0</v>
      </c>
      <c r="M200" s="114">
        <f t="shared" si="210"/>
        <v>0</v>
      </c>
      <c r="N200" s="114">
        <f t="shared" si="210"/>
        <v>0</v>
      </c>
      <c r="O200" s="114">
        <f t="shared" si="210"/>
        <v>0</v>
      </c>
      <c r="P200" s="114">
        <f t="shared" si="184"/>
        <v>0</v>
      </c>
      <c r="Q200" s="114">
        <f t="shared" ref="Q200:Z200" si="217">P200</f>
        <v>0</v>
      </c>
      <c r="R200" s="114">
        <f t="shared" si="217"/>
        <v>0</v>
      </c>
      <c r="S200" s="114">
        <f t="shared" si="217"/>
        <v>0</v>
      </c>
      <c r="T200" s="114">
        <f t="shared" si="217"/>
        <v>0</v>
      </c>
      <c r="U200" s="114">
        <f t="shared" si="217"/>
        <v>0</v>
      </c>
      <c r="V200" s="114">
        <f t="shared" si="217"/>
        <v>0</v>
      </c>
      <c r="W200" s="114">
        <f t="shared" si="217"/>
        <v>0</v>
      </c>
      <c r="X200" s="114">
        <f t="shared" si="217"/>
        <v>0</v>
      </c>
      <c r="Y200" s="114">
        <f t="shared" si="217"/>
        <v>0</v>
      </c>
      <c r="Z200" s="114">
        <f t="shared" si="217"/>
        <v>0</v>
      </c>
      <c r="AA200" s="104"/>
      <c r="AB200" s="115"/>
      <c r="AC200" s="27"/>
    </row>
    <row r="201" spans="1:29" ht="29.25" customHeight="1">
      <c r="A201" s="34"/>
      <c r="B201" s="93"/>
      <c r="C201" s="465"/>
      <c r="D201" s="433"/>
      <c r="E201" s="435"/>
      <c r="F201" s="435"/>
      <c r="G201" s="435"/>
      <c r="H201" s="435"/>
      <c r="I201" s="118" t="s">
        <v>44</v>
      </c>
      <c r="J201" s="118" t="str">
        <f t="shared" si="210"/>
        <v xml:space="preserve"> </v>
      </c>
      <c r="K201" s="118" t="str">
        <f t="shared" si="210"/>
        <v xml:space="preserve"> </v>
      </c>
      <c r="L201" s="118" t="str">
        <f t="shared" si="210"/>
        <v xml:space="preserve"> </v>
      </c>
      <c r="M201" s="118" t="str">
        <f t="shared" si="210"/>
        <v xml:space="preserve"> </v>
      </c>
      <c r="N201" s="118" t="str">
        <f t="shared" si="210"/>
        <v xml:space="preserve"> </v>
      </c>
      <c r="O201" s="118" t="str">
        <f t="shared" si="210"/>
        <v xml:space="preserve"> </v>
      </c>
      <c r="P201" s="118" t="str">
        <f t="shared" si="184"/>
        <v xml:space="preserve"> </v>
      </c>
      <c r="Q201" s="118" t="str">
        <f t="shared" ref="Q201:Z201" si="218">P201</f>
        <v xml:space="preserve"> </v>
      </c>
      <c r="R201" s="118" t="str">
        <f t="shared" si="218"/>
        <v xml:space="preserve"> </v>
      </c>
      <c r="S201" s="118" t="str">
        <f t="shared" si="218"/>
        <v xml:space="preserve"> </v>
      </c>
      <c r="T201" s="118" t="str">
        <f t="shared" si="218"/>
        <v xml:space="preserve"> </v>
      </c>
      <c r="U201" s="118" t="str">
        <f t="shared" si="218"/>
        <v xml:space="preserve"> </v>
      </c>
      <c r="V201" s="118" t="str">
        <f t="shared" si="218"/>
        <v xml:space="preserve"> </v>
      </c>
      <c r="W201" s="118" t="str">
        <f t="shared" si="218"/>
        <v xml:space="preserve"> </v>
      </c>
      <c r="X201" s="118" t="str">
        <f t="shared" si="218"/>
        <v xml:space="preserve"> </v>
      </c>
      <c r="Y201" s="118" t="str">
        <f t="shared" si="218"/>
        <v xml:space="preserve"> </v>
      </c>
      <c r="Z201" s="118" t="str">
        <f t="shared" si="218"/>
        <v xml:space="preserve"> </v>
      </c>
      <c r="AA201" s="104"/>
      <c r="AB201" s="115"/>
      <c r="AC201" s="27"/>
    </row>
    <row r="202" spans="1:29" ht="17.25" customHeight="1">
      <c r="A202" s="34"/>
      <c r="B202" s="93"/>
      <c r="C202" s="464" t="s">
        <v>224</v>
      </c>
      <c r="D202" s="471"/>
      <c r="E202" s="470"/>
      <c r="F202" s="470"/>
      <c r="G202" s="470"/>
      <c r="H202" s="470"/>
      <c r="I202" s="114"/>
      <c r="J202" s="114">
        <f t="shared" si="210"/>
        <v>0</v>
      </c>
      <c r="K202" s="114">
        <f t="shared" si="210"/>
        <v>0</v>
      </c>
      <c r="L202" s="114">
        <f t="shared" si="210"/>
        <v>0</v>
      </c>
      <c r="M202" s="114">
        <f t="shared" si="210"/>
        <v>0</v>
      </c>
      <c r="N202" s="114">
        <f t="shared" si="210"/>
        <v>0</v>
      </c>
      <c r="O202" s="114">
        <f t="shared" si="210"/>
        <v>0</v>
      </c>
      <c r="P202" s="164"/>
      <c r="Q202" s="164"/>
      <c r="R202" s="164"/>
      <c r="S202" s="164"/>
      <c r="T202" s="164"/>
      <c r="U202" s="164"/>
      <c r="V202" s="164"/>
      <c r="W202" s="164"/>
      <c r="X202" s="164"/>
      <c r="Y202" s="164"/>
      <c r="Z202" s="164"/>
      <c r="AA202" s="104"/>
      <c r="AB202" s="115"/>
      <c r="AC202" s="27"/>
    </row>
    <row r="203" spans="1:29" ht="33.75" customHeight="1">
      <c r="A203" s="34"/>
      <c r="B203" s="93"/>
      <c r="C203" s="465"/>
      <c r="D203" s="433"/>
      <c r="E203" s="435"/>
      <c r="F203" s="435"/>
      <c r="G203" s="435"/>
      <c r="H203" s="435"/>
      <c r="I203" s="118" t="s">
        <v>44</v>
      </c>
      <c r="J203" s="118" t="str">
        <f t="shared" si="210"/>
        <v xml:space="preserve"> </v>
      </c>
      <c r="K203" s="118" t="str">
        <f t="shared" si="210"/>
        <v xml:space="preserve"> </v>
      </c>
      <c r="L203" s="118" t="str">
        <f t="shared" si="210"/>
        <v xml:space="preserve"> </v>
      </c>
      <c r="M203" s="118" t="str">
        <f t="shared" si="210"/>
        <v xml:space="preserve"> </v>
      </c>
      <c r="N203" s="118" t="str">
        <f t="shared" si="210"/>
        <v xml:space="preserve"> </v>
      </c>
      <c r="O203" s="118" t="str">
        <f t="shared" si="210"/>
        <v xml:space="preserve"> </v>
      </c>
      <c r="P203" s="126"/>
      <c r="Q203" s="126"/>
      <c r="R203" s="126"/>
      <c r="S203" s="126"/>
      <c r="T203" s="126"/>
      <c r="U203" s="126"/>
      <c r="V203" s="126"/>
      <c r="W203" s="126"/>
      <c r="X203" s="126"/>
      <c r="Y203" s="126"/>
      <c r="Z203" s="126"/>
      <c r="AA203" s="104"/>
      <c r="AB203" s="105"/>
      <c r="AC203" s="27"/>
    </row>
    <row r="204" spans="1:29" ht="25.5" customHeight="1">
      <c r="A204" s="34"/>
      <c r="B204" s="19"/>
      <c r="C204" s="150"/>
      <c r="D204" s="160"/>
      <c r="E204" s="161"/>
      <c r="F204" s="161"/>
      <c r="G204" s="161"/>
      <c r="H204" s="161"/>
      <c r="I204" s="162"/>
      <c r="J204" s="162"/>
      <c r="K204" s="162"/>
      <c r="L204" s="165"/>
      <c r="M204" s="165"/>
      <c r="N204" s="165"/>
      <c r="O204" s="165"/>
      <c r="P204" s="99"/>
      <c r="Q204" s="99"/>
      <c r="R204" s="99"/>
      <c r="S204" s="99"/>
      <c r="T204" s="99"/>
      <c r="U204" s="99"/>
      <c r="V204" s="99"/>
      <c r="W204" s="99"/>
      <c r="X204" s="99"/>
      <c r="Y204" s="99"/>
      <c r="Z204" s="99"/>
      <c r="AA204" s="26"/>
      <c r="AB204" s="26"/>
      <c r="AC204" s="27"/>
    </row>
    <row r="205" spans="1:29" ht="38.1" customHeight="1">
      <c r="A205" s="34"/>
      <c r="B205" s="93"/>
      <c r="C205" s="151"/>
      <c r="D205" s="152" t="s">
        <v>225</v>
      </c>
      <c r="E205" s="153"/>
      <c r="F205" s="153"/>
      <c r="G205" s="153"/>
      <c r="H205" s="153"/>
      <c r="I205" s="153"/>
      <c r="J205" s="153"/>
      <c r="K205" s="154"/>
      <c r="L205" s="141"/>
      <c r="M205" s="96"/>
      <c r="N205" s="96"/>
      <c r="O205" s="96"/>
      <c r="P205" s="102" t="str">
        <f t="shared" ref="P205:Z205" si="219">P25</f>
        <v/>
      </c>
      <c r="Q205" s="102" t="str">
        <f t="shared" si="219"/>
        <v/>
      </c>
      <c r="R205" s="102" t="str">
        <f t="shared" si="219"/>
        <v/>
      </c>
      <c r="S205" s="102" t="str">
        <f t="shared" si="219"/>
        <v/>
      </c>
      <c r="T205" s="102" t="str">
        <f t="shared" si="219"/>
        <v/>
      </c>
      <c r="U205" s="102" t="str">
        <f t="shared" si="219"/>
        <v/>
      </c>
      <c r="V205" s="102" t="str">
        <f t="shared" si="219"/>
        <v/>
      </c>
      <c r="W205" s="102" t="str">
        <f t="shared" si="219"/>
        <v/>
      </c>
      <c r="X205" s="102" t="str">
        <f t="shared" si="219"/>
        <v/>
      </c>
      <c r="Y205" s="102" t="str">
        <f t="shared" si="219"/>
        <v/>
      </c>
      <c r="Z205" s="102" t="str">
        <f t="shared" si="219"/>
        <v/>
      </c>
      <c r="AA205" s="26"/>
      <c r="AB205" s="26"/>
      <c r="AC205" s="27"/>
    </row>
    <row r="206" spans="1:29" ht="14.25" customHeight="1">
      <c r="A206" s="34"/>
      <c r="B206" s="93"/>
      <c r="C206" s="155"/>
      <c r="D206" s="156" t="s">
        <v>226</v>
      </c>
      <c r="E206" s="157"/>
      <c r="F206" s="157"/>
      <c r="G206" s="157"/>
      <c r="H206" s="157"/>
      <c r="I206" s="157"/>
      <c r="J206" s="157"/>
      <c r="K206" s="158"/>
      <c r="L206" s="144"/>
      <c r="M206" s="99"/>
      <c r="N206" s="99"/>
      <c r="O206" s="145"/>
      <c r="P206" s="103">
        <f>O208+2</f>
        <v>2030</v>
      </c>
      <c r="Q206" s="103">
        <f t="shared" ref="Q206:Z206" si="220">P206+2</f>
        <v>2032</v>
      </c>
      <c r="R206" s="103">
        <f t="shared" si="220"/>
        <v>2034</v>
      </c>
      <c r="S206" s="103">
        <f t="shared" si="220"/>
        <v>2036</v>
      </c>
      <c r="T206" s="103">
        <f t="shared" si="220"/>
        <v>2038</v>
      </c>
      <c r="U206" s="103">
        <f t="shared" si="220"/>
        <v>2040</v>
      </c>
      <c r="V206" s="103">
        <f t="shared" si="220"/>
        <v>2042</v>
      </c>
      <c r="W206" s="103">
        <f t="shared" si="220"/>
        <v>2044</v>
      </c>
      <c r="X206" s="103">
        <f t="shared" si="220"/>
        <v>2046</v>
      </c>
      <c r="Y206" s="103">
        <f t="shared" si="220"/>
        <v>2048</v>
      </c>
      <c r="Z206" s="103">
        <f t="shared" si="220"/>
        <v>2050</v>
      </c>
      <c r="AA206" s="104"/>
      <c r="AB206" s="105"/>
      <c r="AC206" s="27"/>
    </row>
    <row r="207" spans="1:29" ht="24" customHeight="1">
      <c r="A207" s="34"/>
      <c r="B207" s="93"/>
      <c r="C207" s="460" t="s">
        <v>33</v>
      </c>
      <c r="D207" s="460" t="s">
        <v>34</v>
      </c>
      <c r="E207" s="460" t="s">
        <v>35</v>
      </c>
      <c r="F207" s="460" t="str">
        <f>F$25</f>
        <v>Status der 
Umsetzung</v>
      </c>
      <c r="G207" s="460" t="s">
        <v>37</v>
      </c>
      <c r="H207" s="460" t="s">
        <v>38</v>
      </c>
      <c r="I207" s="100" t="str">
        <f t="shared" ref="I207:O207" si="221">I25</f>
        <v/>
      </c>
      <c r="J207" s="100" t="str">
        <f t="shared" si="221"/>
        <v/>
      </c>
      <c r="K207" s="101" t="str">
        <f t="shared" si="221"/>
        <v/>
      </c>
      <c r="L207" s="102" t="str">
        <f t="shared" si="221"/>
        <v/>
      </c>
      <c r="M207" s="102" t="str">
        <f t="shared" si="221"/>
        <v/>
      </c>
      <c r="N207" s="102" t="str">
        <f t="shared" si="221"/>
        <v>Ziele CO2 &amp; Kompetenzen</v>
      </c>
      <c r="O207" s="146" t="str">
        <f t="shared" si="221"/>
        <v/>
      </c>
      <c r="P207" s="110">
        <f t="shared" ref="P207:Z207" si="222">SUM(P208:P237)</f>
        <v>0</v>
      </c>
      <c r="Q207" s="110">
        <f t="shared" si="222"/>
        <v>0</v>
      </c>
      <c r="R207" s="110">
        <f t="shared" si="222"/>
        <v>0</v>
      </c>
      <c r="S207" s="110">
        <f t="shared" si="222"/>
        <v>0</v>
      </c>
      <c r="T207" s="110">
        <f t="shared" si="222"/>
        <v>0</v>
      </c>
      <c r="U207" s="110">
        <f t="shared" si="222"/>
        <v>0</v>
      </c>
      <c r="V207" s="110">
        <f t="shared" si="222"/>
        <v>0</v>
      </c>
      <c r="W207" s="110">
        <f t="shared" si="222"/>
        <v>0</v>
      </c>
      <c r="X207" s="110">
        <f t="shared" si="222"/>
        <v>0</v>
      </c>
      <c r="Y207" s="110">
        <f t="shared" si="222"/>
        <v>0</v>
      </c>
      <c r="Z207" s="110">
        <f t="shared" si="222"/>
        <v>0</v>
      </c>
      <c r="AA207" s="104"/>
      <c r="AB207" s="105"/>
      <c r="AC207" s="27"/>
    </row>
    <row r="208" spans="1:29" ht="29.25" customHeight="1">
      <c r="A208" s="34"/>
      <c r="B208" s="93"/>
      <c r="C208" s="461"/>
      <c r="D208" s="461"/>
      <c r="E208" s="461"/>
      <c r="F208" s="461"/>
      <c r="G208" s="461"/>
      <c r="H208" s="461"/>
      <c r="I208" s="103">
        <f>$I$9</f>
        <v>2017</v>
      </c>
      <c r="J208" s="103">
        <f>J$9</f>
        <v>2020</v>
      </c>
      <c r="K208" s="103">
        <f>K$9</f>
        <v>2020</v>
      </c>
      <c r="L208" s="103">
        <f>L$9</f>
        <v>2022</v>
      </c>
      <c r="M208" s="103">
        <f>L208+2</f>
        <v>2024</v>
      </c>
      <c r="N208" s="103">
        <f>M208+2</f>
        <v>2026</v>
      </c>
      <c r="O208" s="103">
        <f>N208+2</f>
        <v>2028</v>
      </c>
      <c r="P208" s="114">
        <f t="shared" ref="P208:P237" si="223">O210</f>
        <v>0</v>
      </c>
      <c r="Q208" s="114">
        <f t="shared" ref="Q208:Z208" si="224">P208</f>
        <v>0</v>
      </c>
      <c r="R208" s="114">
        <f t="shared" si="224"/>
        <v>0</v>
      </c>
      <c r="S208" s="114">
        <f t="shared" si="224"/>
        <v>0</v>
      </c>
      <c r="T208" s="114">
        <f t="shared" si="224"/>
        <v>0</v>
      </c>
      <c r="U208" s="114">
        <f t="shared" si="224"/>
        <v>0</v>
      </c>
      <c r="V208" s="114">
        <f t="shared" si="224"/>
        <v>0</v>
      </c>
      <c r="W208" s="114">
        <f t="shared" si="224"/>
        <v>0</v>
      </c>
      <c r="X208" s="114">
        <f t="shared" si="224"/>
        <v>0</v>
      </c>
      <c r="Y208" s="114">
        <f t="shared" si="224"/>
        <v>0</v>
      </c>
      <c r="Z208" s="114">
        <f t="shared" si="224"/>
        <v>0</v>
      </c>
      <c r="AA208" s="104"/>
      <c r="AB208" s="105"/>
      <c r="AC208" s="27"/>
    </row>
    <row r="209" spans="1:29" ht="29.25" customHeight="1">
      <c r="A209" s="34"/>
      <c r="B209" s="93"/>
      <c r="C209" s="166" t="s">
        <v>44</v>
      </c>
      <c r="D209" s="108"/>
      <c r="E209" s="108"/>
      <c r="F209" s="108"/>
      <c r="G209" s="108"/>
      <c r="H209" s="109" t="s">
        <v>39</v>
      </c>
      <c r="I209" s="110">
        <f t="shared" ref="I209:O209" si="225">SUM(I210:I239)</f>
        <v>0</v>
      </c>
      <c r="J209" s="110">
        <f t="shared" si="225"/>
        <v>0</v>
      </c>
      <c r="K209" s="110">
        <f t="shared" si="225"/>
        <v>0</v>
      </c>
      <c r="L209" s="110">
        <f t="shared" si="225"/>
        <v>0</v>
      </c>
      <c r="M209" s="110">
        <f t="shared" si="225"/>
        <v>0</v>
      </c>
      <c r="N209" s="110">
        <f t="shared" si="225"/>
        <v>0</v>
      </c>
      <c r="O209" s="110">
        <f t="shared" si="225"/>
        <v>0</v>
      </c>
      <c r="P209" s="118" t="str">
        <f t="shared" si="223"/>
        <v xml:space="preserve"> </v>
      </c>
      <c r="Q209" s="118" t="str">
        <f t="shared" ref="Q209:Z209" si="226">P209</f>
        <v xml:space="preserve"> </v>
      </c>
      <c r="R209" s="118" t="str">
        <f t="shared" si="226"/>
        <v xml:space="preserve"> </v>
      </c>
      <c r="S209" s="118" t="str">
        <f t="shared" si="226"/>
        <v xml:space="preserve"> </v>
      </c>
      <c r="T209" s="118" t="str">
        <f t="shared" si="226"/>
        <v xml:space="preserve"> </v>
      </c>
      <c r="U209" s="118" t="str">
        <f t="shared" si="226"/>
        <v xml:space="preserve"> </v>
      </c>
      <c r="V209" s="118" t="str">
        <f t="shared" si="226"/>
        <v xml:space="preserve"> </v>
      </c>
      <c r="W209" s="118" t="str">
        <f t="shared" si="226"/>
        <v xml:space="preserve"> </v>
      </c>
      <c r="X209" s="118" t="str">
        <f t="shared" si="226"/>
        <v xml:space="preserve"> </v>
      </c>
      <c r="Y209" s="118" t="str">
        <f t="shared" si="226"/>
        <v xml:space="preserve"> </v>
      </c>
      <c r="Z209" s="118" t="str">
        <f t="shared" si="226"/>
        <v xml:space="preserve"> </v>
      </c>
      <c r="AA209" s="104"/>
      <c r="AB209" s="115"/>
      <c r="AC209" s="27"/>
    </row>
    <row r="210" spans="1:29" ht="29.25" customHeight="1">
      <c r="A210" s="34"/>
      <c r="B210" s="93"/>
      <c r="C210" s="464" t="s">
        <v>227</v>
      </c>
      <c r="D210" s="479" t="s">
        <v>228</v>
      </c>
      <c r="E210" s="437">
        <v>2020</v>
      </c>
      <c r="F210" s="434" t="s">
        <v>2</v>
      </c>
      <c r="G210" s="434" t="s">
        <v>68</v>
      </c>
      <c r="H210" s="434" t="s">
        <v>229</v>
      </c>
      <c r="I210" s="114"/>
      <c r="J210" s="114">
        <f t="shared" ref="J210:O219" si="227">I210</f>
        <v>0</v>
      </c>
      <c r="K210" s="114">
        <f t="shared" si="227"/>
        <v>0</v>
      </c>
      <c r="L210" s="114">
        <f t="shared" si="227"/>
        <v>0</v>
      </c>
      <c r="M210" s="114">
        <f t="shared" si="227"/>
        <v>0</v>
      </c>
      <c r="N210" s="114">
        <f t="shared" si="227"/>
        <v>0</v>
      </c>
      <c r="O210" s="114">
        <f t="shared" si="227"/>
        <v>0</v>
      </c>
      <c r="P210" s="114">
        <f t="shared" si="223"/>
        <v>0</v>
      </c>
      <c r="Q210" s="114">
        <f t="shared" ref="Q210:Z210" si="228">P210</f>
        <v>0</v>
      </c>
      <c r="R210" s="114">
        <f t="shared" si="228"/>
        <v>0</v>
      </c>
      <c r="S210" s="114">
        <f t="shared" si="228"/>
        <v>0</v>
      </c>
      <c r="T210" s="114">
        <f t="shared" si="228"/>
        <v>0</v>
      </c>
      <c r="U210" s="114">
        <f t="shared" si="228"/>
        <v>0</v>
      </c>
      <c r="V210" s="114">
        <f t="shared" si="228"/>
        <v>0</v>
      </c>
      <c r="W210" s="114">
        <f t="shared" si="228"/>
        <v>0</v>
      </c>
      <c r="X210" s="114">
        <f t="shared" si="228"/>
        <v>0</v>
      </c>
      <c r="Y210" s="114">
        <f t="shared" si="228"/>
        <v>0</v>
      </c>
      <c r="Z210" s="114">
        <f t="shared" si="228"/>
        <v>0</v>
      </c>
      <c r="AA210" s="104"/>
      <c r="AB210" s="115"/>
      <c r="AC210" s="27"/>
    </row>
    <row r="211" spans="1:29" ht="44.25" customHeight="1">
      <c r="A211" s="34"/>
      <c r="B211" s="93"/>
      <c r="C211" s="465"/>
      <c r="D211" s="480"/>
      <c r="E211" s="435"/>
      <c r="F211" s="435"/>
      <c r="G211" s="435"/>
      <c r="H211" s="435"/>
      <c r="I211" s="118" t="s">
        <v>44</v>
      </c>
      <c r="J211" s="118" t="str">
        <f t="shared" si="227"/>
        <v xml:space="preserve"> </v>
      </c>
      <c r="K211" s="118" t="str">
        <f t="shared" si="227"/>
        <v xml:space="preserve"> </v>
      </c>
      <c r="L211" s="118" t="str">
        <f t="shared" si="227"/>
        <v xml:space="preserve"> </v>
      </c>
      <c r="M211" s="118" t="str">
        <f t="shared" si="227"/>
        <v xml:space="preserve"> </v>
      </c>
      <c r="N211" s="118" t="str">
        <f t="shared" si="227"/>
        <v xml:space="preserve"> </v>
      </c>
      <c r="O211" s="118" t="str">
        <f t="shared" si="227"/>
        <v xml:space="preserve"> </v>
      </c>
      <c r="P211" s="118" t="str">
        <f t="shared" si="223"/>
        <v xml:space="preserve"> </v>
      </c>
      <c r="Q211" s="118" t="str">
        <f t="shared" ref="Q211:Z211" si="229">P211</f>
        <v xml:space="preserve"> </v>
      </c>
      <c r="R211" s="118" t="str">
        <f t="shared" si="229"/>
        <v xml:space="preserve"> </v>
      </c>
      <c r="S211" s="118" t="str">
        <f t="shared" si="229"/>
        <v xml:space="preserve"> </v>
      </c>
      <c r="T211" s="118" t="str">
        <f t="shared" si="229"/>
        <v xml:space="preserve"> </v>
      </c>
      <c r="U211" s="118" t="str">
        <f t="shared" si="229"/>
        <v xml:space="preserve"> </v>
      </c>
      <c r="V211" s="118" t="str">
        <f t="shared" si="229"/>
        <v xml:space="preserve"> </v>
      </c>
      <c r="W211" s="118" t="str">
        <f t="shared" si="229"/>
        <v xml:space="preserve"> </v>
      </c>
      <c r="X211" s="118" t="str">
        <f t="shared" si="229"/>
        <v xml:space="preserve"> </v>
      </c>
      <c r="Y211" s="118" t="str">
        <f t="shared" si="229"/>
        <v xml:space="preserve"> </v>
      </c>
      <c r="Z211" s="118" t="str">
        <f t="shared" si="229"/>
        <v xml:space="preserve"> </v>
      </c>
      <c r="AA211" s="104"/>
      <c r="AB211" s="115"/>
      <c r="AC211" s="27"/>
    </row>
    <row r="212" spans="1:29" ht="29.25" customHeight="1">
      <c r="A212" s="34"/>
      <c r="B212" s="93"/>
      <c r="C212" s="464" t="s">
        <v>230</v>
      </c>
      <c r="D212" s="481" t="s">
        <v>383</v>
      </c>
      <c r="E212" s="437">
        <v>2023</v>
      </c>
      <c r="F212" s="434" t="s">
        <v>1</v>
      </c>
      <c r="G212" s="487" t="s">
        <v>231</v>
      </c>
      <c r="H212" s="487" t="s">
        <v>384</v>
      </c>
      <c r="I212" s="114"/>
      <c r="J212" s="114">
        <f t="shared" si="227"/>
        <v>0</v>
      </c>
      <c r="K212" s="114">
        <f t="shared" si="227"/>
        <v>0</v>
      </c>
      <c r="L212" s="114">
        <f t="shared" si="227"/>
        <v>0</v>
      </c>
      <c r="M212" s="114">
        <f t="shared" si="227"/>
        <v>0</v>
      </c>
      <c r="N212" s="114">
        <f t="shared" si="227"/>
        <v>0</v>
      </c>
      <c r="O212" s="114">
        <f t="shared" si="227"/>
        <v>0</v>
      </c>
      <c r="P212" s="114">
        <f t="shared" si="223"/>
        <v>0</v>
      </c>
      <c r="Q212" s="114">
        <f t="shared" ref="Q212:Z212" si="230">P212</f>
        <v>0</v>
      </c>
      <c r="R212" s="114">
        <f t="shared" si="230"/>
        <v>0</v>
      </c>
      <c r="S212" s="114">
        <f t="shared" si="230"/>
        <v>0</v>
      </c>
      <c r="T212" s="114">
        <f t="shared" si="230"/>
        <v>0</v>
      </c>
      <c r="U212" s="114">
        <f t="shared" si="230"/>
        <v>0</v>
      </c>
      <c r="V212" s="114">
        <f t="shared" si="230"/>
        <v>0</v>
      </c>
      <c r="W212" s="114">
        <f t="shared" si="230"/>
        <v>0</v>
      </c>
      <c r="X212" s="114">
        <f t="shared" si="230"/>
        <v>0</v>
      </c>
      <c r="Y212" s="114">
        <f t="shared" si="230"/>
        <v>0</v>
      </c>
      <c r="Z212" s="114">
        <f t="shared" si="230"/>
        <v>0</v>
      </c>
      <c r="AA212" s="104"/>
      <c r="AB212" s="115"/>
      <c r="AC212" s="27"/>
    </row>
    <row r="213" spans="1:29" ht="56.25" customHeight="1">
      <c r="A213" s="34"/>
      <c r="B213" s="93"/>
      <c r="C213" s="465"/>
      <c r="D213" s="433"/>
      <c r="E213" s="435"/>
      <c r="F213" s="435"/>
      <c r="G213" s="435"/>
      <c r="H213" s="435"/>
      <c r="I213" s="118" t="s">
        <v>44</v>
      </c>
      <c r="J213" s="118" t="str">
        <f t="shared" si="227"/>
        <v xml:space="preserve"> </v>
      </c>
      <c r="K213" s="118" t="str">
        <f t="shared" si="227"/>
        <v xml:space="preserve"> </v>
      </c>
      <c r="L213" s="118" t="str">
        <f t="shared" si="227"/>
        <v xml:space="preserve"> </v>
      </c>
      <c r="M213" s="118" t="str">
        <f t="shared" si="227"/>
        <v xml:space="preserve"> </v>
      </c>
      <c r="N213" s="118" t="str">
        <f t="shared" si="227"/>
        <v xml:space="preserve"> </v>
      </c>
      <c r="O213" s="118" t="str">
        <f t="shared" si="227"/>
        <v xml:space="preserve"> </v>
      </c>
      <c r="P213" s="118" t="str">
        <f t="shared" si="223"/>
        <v xml:space="preserve"> </v>
      </c>
      <c r="Q213" s="118" t="str">
        <f t="shared" ref="Q213:Z213" si="231">P213</f>
        <v xml:space="preserve"> </v>
      </c>
      <c r="R213" s="118" t="str">
        <f t="shared" si="231"/>
        <v xml:space="preserve"> </v>
      </c>
      <c r="S213" s="118" t="str">
        <f t="shared" si="231"/>
        <v xml:space="preserve"> </v>
      </c>
      <c r="T213" s="118" t="str">
        <f t="shared" si="231"/>
        <v xml:space="preserve"> </v>
      </c>
      <c r="U213" s="118" t="str">
        <f t="shared" si="231"/>
        <v xml:space="preserve"> </v>
      </c>
      <c r="V213" s="118" t="str">
        <f t="shared" si="231"/>
        <v xml:space="preserve"> </v>
      </c>
      <c r="W213" s="118" t="str">
        <f t="shared" si="231"/>
        <v xml:space="preserve"> </v>
      </c>
      <c r="X213" s="118" t="str">
        <f t="shared" si="231"/>
        <v xml:space="preserve"> </v>
      </c>
      <c r="Y213" s="118" t="str">
        <f t="shared" si="231"/>
        <v xml:space="preserve"> </v>
      </c>
      <c r="Z213" s="118" t="str">
        <f t="shared" si="231"/>
        <v xml:space="preserve"> </v>
      </c>
      <c r="AA213" s="104"/>
      <c r="AB213" s="115"/>
      <c r="AC213" s="27"/>
    </row>
    <row r="214" spans="1:29" ht="29.25" customHeight="1">
      <c r="A214" s="34"/>
      <c r="B214" s="93"/>
      <c r="C214" s="464" t="s">
        <v>232</v>
      </c>
      <c r="D214" s="481" t="s">
        <v>386</v>
      </c>
      <c r="E214" s="437">
        <v>2023</v>
      </c>
      <c r="F214" s="482" t="s">
        <v>2</v>
      </c>
      <c r="G214" s="482" t="s">
        <v>385</v>
      </c>
      <c r="H214" s="434" t="s">
        <v>167</v>
      </c>
      <c r="I214" s="114"/>
      <c r="J214" s="114">
        <f t="shared" si="227"/>
        <v>0</v>
      </c>
      <c r="K214" s="114">
        <f t="shared" si="227"/>
        <v>0</v>
      </c>
      <c r="L214" s="114">
        <f t="shared" si="227"/>
        <v>0</v>
      </c>
      <c r="M214" s="114">
        <f t="shared" si="227"/>
        <v>0</v>
      </c>
      <c r="N214" s="114">
        <f t="shared" si="227"/>
        <v>0</v>
      </c>
      <c r="O214" s="114">
        <f t="shared" si="227"/>
        <v>0</v>
      </c>
      <c r="P214" s="114">
        <f t="shared" si="223"/>
        <v>0</v>
      </c>
      <c r="Q214" s="114">
        <f t="shared" ref="Q214:Z214" si="232">P214</f>
        <v>0</v>
      </c>
      <c r="R214" s="114">
        <f t="shared" si="232"/>
        <v>0</v>
      </c>
      <c r="S214" s="114">
        <f t="shared" si="232"/>
        <v>0</v>
      </c>
      <c r="T214" s="114">
        <f t="shared" si="232"/>
        <v>0</v>
      </c>
      <c r="U214" s="114">
        <f t="shared" si="232"/>
        <v>0</v>
      </c>
      <c r="V214" s="114">
        <f t="shared" si="232"/>
        <v>0</v>
      </c>
      <c r="W214" s="114">
        <f t="shared" si="232"/>
        <v>0</v>
      </c>
      <c r="X214" s="114">
        <f t="shared" si="232"/>
        <v>0</v>
      </c>
      <c r="Y214" s="114">
        <f t="shared" si="232"/>
        <v>0</v>
      </c>
      <c r="Z214" s="114">
        <f t="shared" si="232"/>
        <v>0</v>
      </c>
      <c r="AA214" s="104"/>
      <c r="AB214" s="115"/>
      <c r="AC214" s="27"/>
    </row>
    <row r="215" spans="1:29" ht="45" customHeight="1">
      <c r="A215" s="34"/>
      <c r="B215" s="93"/>
      <c r="C215" s="465"/>
      <c r="D215" s="433"/>
      <c r="E215" s="435"/>
      <c r="F215" s="436"/>
      <c r="G215" s="435"/>
      <c r="H215" s="435"/>
      <c r="I215" s="118" t="s">
        <v>44</v>
      </c>
      <c r="J215" s="118" t="str">
        <f t="shared" si="227"/>
        <v xml:space="preserve"> </v>
      </c>
      <c r="K215" s="118" t="str">
        <f t="shared" si="227"/>
        <v xml:space="preserve"> </v>
      </c>
      <c r="L215" s="118" t="str">
        <f t="shared" si="227"/>
        <v xml:space="preserve"> </v>
      </c>
      <c r="M215" s="118" t="str">
        <f t="shared" si="227"/>
        <v xml:space="preserve"> </v>
      </c>
      <c r="N215" s="118" t="str">
        <f t="shared" si="227"/>
        <v xml:space="preserve"> </v>
      </c>
      <c r="O215" s="118" t="str">
        <f t="shared" si="227"/>
        <v xml:space="preserve"> </v>
      </c>
      <c r="P215" s="118" t="str">
        <f t="shared" si="223"/>
        <v xml:space="preserve"> </v>
      </c>
      <c r="Q215" s="118" t="str">
        <f t="shared" ref="Q215:Z215" si="233">P215</f>
        <v xml:space="preserve"> </v>
      </c>
      <c r="R215" s="118" t="str">
        <f t="shared" si="233"/>
        <v xml:space="preserve"> </v>
      </c>
      <c r="S215" s="118" t="str">
        <f t="shared" si="233"/>
        <v xml:space="preserve"> </v>
      </c>
      <c r="T215" s="118" t="str">
        <f t="shared" si="233"/>
        <v xml:space="preserve"> </v>
      </c>
      <c r="U215" s="118" t="str">
        <f t="shared" si="233"/>
        <v xml:space="preserve"> </v>
      </c>
      <c r="V215" s="118" t="str">
        <f t="shared" si="233"/>
        <v xml:space="preserve"> </v>
      </c>
      <c r="W215" s="118" t="str">
        <f t="shared" si="233"/>
        <v xml:space="preserve"> </v>
      </c>
      <c r="X215" s="118" t="str">
        <f t="shared" si="233"/>
        <v xml:space="preserve"> </v>
      </c>
      <c r="Y215" s="118" t="str">
        <f t="shared" si="233"/>
        <v xml:space="preserve"> </v>
      </c>
      <c r="Z215" s="118" t="str">
        <f t="shared" si="233"/>
        <v xml:space="preserve"> </v>
      </c>
      <c r="AA215" s="104"/>
      <c r="AB215" s="115"/>
      <c r="AC215" s="27"/>
    </row>
    <row r="216" spans="1:29" ht="29.25" customHeight="1">
      <c r="A216" s="34"/>
      <c r="B216" s="93"/>
      <c r="C216" s="464" t="s">
        <v>233</v>
      </c>
      <c r="D216" s="488"/>
      <c r="E216" s="489"/>
      <c r="F216" s="489"/>
      <c r="G216" s="489"/>
      <c r="H216" s="470"/>
      <c r="I216" s="114"/>
      <c r="J216" s="114">
        <f t="shared" si="227"/>
        <v>0</v>
      </c>
      <c r="K216" s="114">
        <f t="shared" si="227"/>
        <v>0</v>
      </c>
      <c r="L216" s="114">
        <f t="shared" si="227"/>
        <v>0</v>
      </c>
      <c r="M216" s="114">
        <f t="shared" si="227"/>
        <v>0</v>
      </c>
      <c r="N216" s="114">
        <f t="shared" si="227"/>
        <v>0</v>
      </c>
      <c r="O216" s="114">
        <f t="shared" si="227"/>
        <v>0</v>
      </c>
      <c r="P216" s="114">
        <f t="shared" si="223"/>
        <v>0</v>
      </c>
      <c r="Q216" s="114">
        <f t="shared" ref="Q216:Z216" si="234">P216</f>
        <v>0</v>
      </c>
      <c r="R216" s="114">
        <f t="shared" si="234"/>
        <v>0</v>
      </c>
      <c r="S216" s="114">
        <f t="shared" si="234"/>
        <v>0</v>
      </c>
      <c r="T216" s="114">
        <f t="shared" si="234"/>
        <v>0</v>
      </c>
      <c r="U216" s="114">
        <f t="shared" si="234"/>
        <v>0</v>
      </c>
      <c r="V216" s="114">
        <f t="shared" si="234"/>
        <v>0</v>
      </c>
      <c r="W216" s="114">
        <f t="shared" si="234"/>
        <v>0</v>
      </c>
      <c r="X216" s="114">
        <f t="shared" si="234"/>
        <v>0</v>
      </c>
      <c r="Y216" s="114">
        <f t="shared" si="234"/>
        <v>0</v>
      </c>
      <c r="Z216" s="114">
        <f t="shared" si="234"/>
        <v>0</v>
      </c>
      <c r="AA216" s="104"/>
      <c r="AB216" s="115"/>
      <c r="AC216" s="27"/>
    </row>
    <row r="217" spans="1:29" ht="29.25" customHeight="1">
      <c r="A217" s="34"/>
      <c r="B217" s="93"/>
      <c r="C217" s="465"/>
      <c r="D217" s="475"/>
      <c r="E217" s="476"/>
      <c r="F217" s="476"/>
      <c r="G217" s="476"/>
      <c r="H217" s="435"/>
      <c r="I217" s="118" t="s">
        <v>44</v>
      </c>
      <c r="J217" s="118" t="str">
        <f t="shared" si="227"/>
        <v xml:space="preserve"> </v>
      </c>
      <c r="K217" s="118" t="str">
        <f t="shared" si="227"/>
        <v xml:space="preserve"> </v>
      </c>
      <c r="L217" s="118" t="str">
        <f t="shared" si="227"/>
        <v xml:space="preserve"> </v>
      </c>
      <c r="M217" s="118" t="str">
        <f t="shared" si="227"/>
        <v xml:space="preserve"> </v>
      </c>
      <c r="N217" s="118" t="str">
        <f t="shared" si="227"/>
        <v xml:space="preserve"> </v>
      </c>
      <c r="O217" s="118" t="str">
        <f t="shared" si="227"/>
        <v xml:space="preserve"> </v>
      </c>
      <c r="P217" s="118" t="str">
        <f t="shared" si="223"/>
        <v xml:space="preserve"> </v>
      </c>
      <c r="Q217" s="118" t="str">
        <f t="shared" ref="Q217:Z217" si="235">P217</f>
        <v xml:space="preserve"> </v>
      </c>
      <c r="R217" s="118" t="str">
        <f t="shared" si="235"/>
        <v xml:space="preserve"> </v>
      </c>
      <c r="S217" s="118" t="str">
        <f t="shared" si="235"/>
        <v xml:space="preserve"> </v>
      </c>
      <c r="T217" s="118" t="str">
        <f t="shared" si="235"/>
        <v xml:space="preserve"> </v>
      </c>
      <c r="U217" s="118" t="str">
        <f t="shared" si="235"/>
        <v xml:space="preserve"> </v>
      </c>
      <c r="V217" s="118" t="str">
        <f t="shared" si="235"/>
        <v xml:space="preserve"> </v>
      </c>
      <c r="W217" s="118" t="str">
        <f t="shared" si="235"/>
        <v xml:space="preserve"> </v>
      </c>
      <c r="X217" s="118" t="str">
        <f t="shared" si="235"/>
        <v xml:space="preserve"> </v>
      </c>
      <c r="Y217" s="118" t="str">
        <f t="shared" si="235"/>
        <v xml:space="preserve"> </v>
      </c>
      <c r="Z217" s="118" t="str">
        <f t="shared" si="235"/>
        <v xml:space="preserve"> </v>
      </c>
      <c r="AA217" s="104"/>
      <c r="AB217" s="115"/>
      <c r="AC217" s="27"/>
    </row>
    <row r="218" spans="1:29" ht="29.25" customHeight="1">
      <c r="A218" s="34"/>
      <c r="B218" s="93"/>
      <c r="C218" s="464" t="s">
        <v>234</v>
      </c>
      <c r="D218" s="471"/>
      <c r="E218" s="470"/>
      <c r="F218" s="470"/>
      <c r="G218" s="470"/>
      <c r="H218" s="470"/>
      <c r="I218" s="114"/>
      <c r="J218" s="114">
        <f t="shared" si="227"/>
        <v>0</v>
      </c>
      <c r="K218" s="114">
        <f t="shared" si="227"/>
        <v>0</v>
      </c>
      <c r="L218" s="114">
        <f t="shared" si="227"/>
        <v>0</v>
      </c>
      <c r="M218" s="114">
        <f t="shared" si="227"/>
        <v>0</v>
      </c>
      <c r="N218" s="114">
        <f t="shared" si="227"/>
        <v>0</v>
      </c>
      <c r="O218" s="114">
        <f t="shared" si="227"/>
        <v>0</v>
      </c>
      <c r="P218" s="114">
        <f t="shared" si="223"/>
        <v>0</v>
      </c>
      <c r="Q218" s="114">
        <f t="shared" ref="Q218:Z218" si="236">P218</f>
        <v>0</v>
      </c>
      <c r="R218" s="114">
        <f t="shared" si="236"/>
        <v>0</v>
      </c>
      <c r="S218" s="114">
        <f t="shared" si="236"/>
        <v>0</v>
      </c>
      <c r="T218" s="114">
        <f t="shared" si="236"/>
        <v>0</v>
      </c>
      <c r="U218" s="114">
        <f t="shared" si="236"/>
        <v>0</v>
      </c>
      <c r="V218" s="114">
        <f t="shared" si="236"/>
        <v>0</v>
      </c>
      <c r="W218" s="114">
        <f t="shared" si="236"/>
        <v>0</v>
      </c>
      <c r="X218" s="114">
        <f t="shared" si="236"/>
        <v>0</v>
      </c>
      <c r="Y218" s="114">
        <f t="shared" si="236"/>
        <v>0</v>
      </c>
      <c r="Z218" s="114">
        <f t="shared" si="236"/>
        <v>0</v>
      </c>
      <c r="AA218" s="104"/>
      <c r="AB218" s="115"/>
      <c r="AC218" s="27"/>
    </row>
    <row r="219" spans="1:29" ht="29.25" customHeight="1">
      <c r="A219" s="34"/>
      <c r="B219" s="93"/>
      <c r="C219" s="465"/>
      <c r="D219" s="433"/>
      <c r="E219" s="435"/>
      <c r="F219" s="435"/>
      <c r="G219" s="435"/>
      <c r="H219" s="435"/>
      <c r="I219" s="118" t="s">
        <v>44</v>
      </c>
      <c r="J219" s="118" t="str">
        <f t="shared" si="227"/>
        <v xml:space="preserve"> </v>
      </c>
      <c r="K219" s="118" t="str">
        <f t="shared" si="227"/>
        <v xml:space="preserve"> </v>
      </c>
      <c r="L219" s="118" t="str">
        <f t="shared" si="227"/>
        <v xml:space="preserve"> </v>
      </c>
      <c r="M219" s="118" t="str">
        <f t="shared" si="227"/>
        <v xml:space="preserve"> </v>
      </c>
      <c r="N219" s="118" t="str">
        <f t="shared" si="227"/>
        <v xml:space="preserve"> </v>
      </c>
      <c r="O219" s="118" t="str">
        <f t="shared" si="227"/>
        <v xml:space="preserve"> </v>
      </c>
      <c r="P219" s="118" t="str">
        <f t="shared" si="223"/>
        <v xml:space="preserve"> </v>
      </c>
      <c r="Q219" s="118" t="str">
        <f t="shared" ref="Q219:Z219" si="237">P219</f>
        <v xml:space="preserve"> </v>
      </c>
      <c r="R219" s="118" t="str">
        <f t="shared" si="237"/>
        <v xml:space="preserve"> </v>
      </c>
      <c r="S219" s="118" t="str">
        <f t="shared" si="237"/>
        <v xml:space="preserve"> </v>
      </c>
      <c r="T219" s="118" t="str">
        <f t="shared" si="237"/>
        <v xml:space="preserve"> </v>
      </c>
      <c r="U219" s="118" t="str">
        <f t="shared" si="237"/>
        <v xml:space="preserve"> </v>
      </c>
      <c r="V219" s="118" t="str">
        <f t="shared" si="237"/>
        <v xml:space="preserve"> </v>
      </c>
      <c r="W219" s="118" t="str">
        <f t="shared" si="237"/>
        <v xml:space="preserve"> </v>
      </c>
      <c r="X219" s="118" t="str">
        <f t="shared" si="237"/>
        <v xml:space="preserve"> </v>
      </c>
      <c r="Y219" s="118" t="str">
        <f t="shared" si="237"/>
        <v xml:space="preserve"> </v>
      </c>
      <c r="Z219" s="118" t="str">
        <f t="shared" si="237"/>
        <v xml:space="preserve"> </v>
      </c>
      <c r="AA219" s="104"/>
      <c r="AB219" s="115"/>
      <c r="AC219" s="27"/>
    </row>
    <row r="220" spans="1:29" ht="29.25" customHeight="1">
      <c r="A220" s="34"/>
      <c r="B220" s="93"/>
      <c r="C220" s="464" t="s">
        <v>235</v>
      </c>
      <c r="D220" s="471"/>
      <c r="E220" s="470"/>
      <c r="F220" s="470"/>
      <c r="G220" s="470"/>
      <c r="H220" s="470"/>
      <c r="I220" s="114"/>
      <c r="J220" s="114">
        <f t="shared" ref="J220:O229" si="238">I220</f>
        <v>0</v>
      </c>
      <c r="K220" s="114">
        <f t="shared" si="238"/>
        <v>0</v>
      </c>
      <c r="L220" s="114">
        <f t="shared" si="238"/>
        <v>0</v>
      </c>
      <c r="M220" s="114">
        <f t="shared" si="238"/>
        <v>0</v>
      </c>
      <c r="N220" s="114">
        <f t="shared" si="238"/>
        <v>0</v>
      </c>
      <c r="O220" s="114">
        <f t="shared" si="238"/>
        <v>0</v>
      </c>
      <c r="P220" s="114">
        <f t="shared" si="223"/>
        <v>0</v>
      </c>
      <c r="Q220" s="114">
        <f t="shared" ref="Q220:Z220" si="239">P220</f>
        <v>0</v>
      </c>
      <c r="R220" s="114">
        <f t="shared" si="239"/>
        <v>0</v>
      </c>
      <c r="S220" s="114">
        <f t="shared" si="239"/>
        <v>0</v>
      </c>
      <c r="T220" s="114">
        <f t="shared" si="239"/>
        <v>0</v>
      </c>
      <c r="U220" s="114">
        <f t="shared" si="239"/>
        <v>0</v>
      </c>
      <c r="V220" s="114">
        <f t="shared" si="239"/>
        <v>0</v>
      </c>
      <c r="W220" s="114">
        <f t="shared" si="239"/>
        <v>0</v>
      </c>
      <c r="X220" s="114">
        <f t="shared" si="239"/>
        <v>0</v>
      </c>
      <c r="Y220" s="114">
        <f t="shared" si="239"/>
        <v>0</v>
      </c>
      <c r="Z220" s="114">
        <f t="shared" si="239"/>
        <v>0</v>
      </c>
      <c r="AA220" s="104"/>
      <c r="AB220" s="115"/>
      <c r="AC220" s="27"/>
    </row>
    <row r="221" spans="1:29" ht="29.25" customHeight="1">
      <c r="A221" s="34"/>
      <c r="B221" s="93"/>
      <c r="C221" s="465"/>
      <c r="D221" s="433"/>
      <c r="E221" s="435"/>
      <c r="F221" s="435"/>
      <c r="G221" s="435"/>
      <c r="H221" s="435"/>
      <c r="I221" s="118" t="s">
        <v>44</v>
      </c>
      <c r="J221" s="118" t="str">
        <f t="shared" si="238"/>
        <v xml:space="preserve"> </v>
      </c>
      <c r="K221" s="118" t="str">
        <f t="shared" si="238"/>
        <v xml:space="preserve"> </v>
      </c>
      <c r="L221" s="118" t="str">
        <f t="shared" si="238"/>
        <v xml:space="preserve"> </v>
      </c>
      <c r="M221" s="118" t="str">
        <f t="shared" si="238"/>
        <v xml:space="preserve"> </v>
      </c>
      <c r="N221" s="118" t="str">
        <f t="shared" si="238"/>
        <v xml:space="preserve"> </v>
      </c>
      <c r="O221" s="118" t="str">
        <f t="shared" si="238"/>
        <v xml:space="preserve"> </v>
      </c>
      <c r="P221" s="118" t="str">
        <f t="shared" si="223"/>
        <v xml:space="preserve"> </v>
      </c>
      <c r="Q221" s="118" t="str">
        <f t="shared" ref="Q221:Z221" si="240">P221</f>
        <v xml:space="preserve"> </v>
      </c>
      <c r="R221" s="118" t="str">
        <f t="shared" si="240"/>
        <v xml:space="preserve"> </v>
      </c>
      <c r="S221" s="118" t="str">
        <f t="shared" si="240"/>
        <v xml:space="preserve"> </v>
      </c>
      <c r="T221" s="118" t="str">
        <f t="shared" si="240"/>
        <v xml:space="preserve"> </v>
      </c>
      <c r="U221" s="118" t="str">
        <f t="shared" si="240"/>
        <v xml:space="preserve"> </v>
      </c>
      <c r="V221" s="118" t="str">
        <f t="shared" si="240"/>
        <v xml:space="preserve"> </v>
      </c>
      <c r="W221" s="118" t="str">
        <f t="shared" si="240"/>
        <v xml:space="preserve"> </v>
      </c>
      <c r="X221" s="118" t="str">
        <f t="shared" si="240"/>
        <v xml:space="preserve"> </v>
      </c>
      <c r="Y221" s="118" t="str">
        <f t="shared" si="240"/>
        <v xml:space="preserve"> </v>
      </c>
      <c r="Z221" s="118" t="str">
        <f t="shared" si="240"/>
        <v xml:space="preserve"> </v>
      </c>
      <c r="AA221" s="104"/>
      <c r="AB221" s="115"/>
      <c r="AC221" s="27"/>
    </row>
    <row r="222" spans="1:29" ht="29.25" customHeight="1">
      <c r="A222" s="34"/>
      <c r="B222" s="93"/>
      <c r="C222" s="464" t="s">
        <v>236</v>
      </c>
      <c r="D222" s="471"/>
      <c r="E222" s="470"/>
      <c r="F222" s="470"/>
      <c r="G222" s="470"/>
      <c r="H222" s="470"/>
      <c r="I222" s="114"/>
      <c r="J222" s="114">
        <f t="shared" si="238"/>
        <v>0</v>
      </c>
      <c r="K222" s="114">
        <f t="shared" si="238"/>
        <v>0</v>
      </c>
      <c r="L222" s="114">
        <f t="shared" si="238"/>
        <v>0</v>
      </c>
      <c r="M222" s="114">
        <f t="shared" si="238"/>
        <v>0</v>
      </c>
      <c r="N222" s="114">
        <f t="shared" si="238"/>
        <v>0</v>
      </c>
      <c r="O222" s="114">
        <f t="shared" si="238"/>
        <v>0</v>
      </c>
      <c r="P222" s="114">
        <f t="shared" si="223"/>
        <v>0</v>
      </c>
      <c r="Q222" s="114">
        <f t="shared" ref="Q222:Z222" si="241">P222</f>
        <v>0</v>
      </c>
      <c r="R222" s="114">
        <f t="shared" si="241"/>
        <v>0</v>
      </c>
      <c r="S222" s="114">
        <f t="shared" si="241"/>
        <v>0</v>
      </c>
      <c r="T222" s="114">
        <f t="shared" si="241"/>
        <v>0</v>
      </c>
      <c r="U222" s="114">
        <f t="shared" si="241"/>
        <v>0</v>
      </c>
      <c r="V222" s="114">
        <f t="shared" si="241"/>
        <v>0</v>
      </c>
      <c r="W222" s="114">
        <f t="shared" si="241"/>
        <v>0</v>
      </c>
      <c r="X222" s="114">
        <f t="shared" si="241"/>
        <v>0</v>
      </c>
      <c r="Y222" s="114">
        <f t="shared" si="241"/>
        <v>0</v>
      </c>
      <c r="Z222" s="114">
        <f t="shared" si="241"/>
        <v>0</v>
      </c>
      <c r="AA222" s="104"/>
      <c r="AB222" s="115"/>
      <c r="AC222" s="27"/>
    </row>
    <row r="223" spans="1:29" ht="29.25" customHeight="1">
      <c r="A223" s="34"/>
      <c r="B223" s="93"/>
      <c r="C223" s="465"/>
      <c r="D223" s="433"/>
      <c r="E223" s="435"/>
      <c r="F223" s="435"/>
      <c r="G223" s="435"/>
      <c r="H223" s="435"/>
      <c r="I223" s="118" t="s">
        <v>44</v>
      </c>
      <c r="J223" s="118" t="str">
        <f t="shared" si="238"/>
        <v xml:space="preserve"> </v>
      </c>
      <c r="K223" s="118" t="str">
        <f t="shared" si="238"/>
        <v xml:space="preserve"> </v>
      </c>
      <c r="L223" s="118" t="str">
        <f t="shared" si="238"/>
        <v xml:space="preserve"> </v>
      </c>
      <c r="M223" s="118" t="str">
        <f t="shared" si="238"/>
        <v xml:space="preserve"> </v>
      </c>
      <c r="N223" s="118" t="str">
        <f t="shared" si="238"/>
        <v xml:space="preserve"> </v>
      </c>
      <c r="O223" s="118" t="str">
        <f t="shared" si="238"/>
        <v xml:space="preserve"> </v>
      </c>
      <c r="P223" s="118" t="str">
        <f t="shared" si="223"/>
        <v xml:space="preserve"> </v>
      </c>
      <c r="Q223" s="118" t="str">
        <f t="shared" ref="Q223:Z223" si="242">P223</f>
        <v xml:space="preserve"> </v>
      </c>
      <c r="R223" s="118" t="str">
        <f t="shared" si="242"/>
        <v xml:space="preserve"> </v>
      </c>
      <c r="S223" s="118" t="str">
        <f t="shared" si="242"/>
        <v xml:space="preserve"> </v>
      </c>
      <c r="T223" s="118" t="str">
        <f t="shared" si="242"/>
        <v xml:space="preserve"> </v>
      </c>
      <c r="U223" s="118" t="str">
        <f t="shared" si="242"/>
        <v xml:space="preserve"> </v>
      </c>
      <c r="V223" s="118" t="str">
        <f t="shared" si="242"/>
        <v xml:space="preserve"> </v>
      </c>
      <c r="W223" s="118" t="str">
        <f t="shared" si="242"/>
        <v xml:space="preserve"> </v>
      </c>
      <c r="X223" s="118" t="str">
        <f t="shared" si="242"/>
        <v xml:space="preserve"> </v>
      </c>
      <c r="Y223" s="118" t="str">
        <f t="shared" si="242"/>
        <v xml:space="preserve"> </v>
      </c>
      <c r="Z223" s="118" t="str">
        <f t="shared" si="242"/>
        <v xml:space="preserve"> </v>
      </c>
      <c r="AA223" s="104"/>
      <c r="AB223" s="115"/>
      <c r="AC223" s="27"/>
    </row>
    <row r="224" spans="1:29" ht="29.25" customHeight="1">
      <c r="A224" s="34"/>
      <c r="B224" s="93"/>
      <c r="C224" s="464" t="s">
        <v>237</v>
      </c>
      <c r="D224" s="471"/>
      <c r="E224" s="470"/>
      <c r="F224" s="470"/>
      <c r="G224" s="470"/>
      <c r="H224" s="470"/>
      <c r="I224" s="114"/>
      <c r="J224" s="114">
        <f t="shared" si="238"/>
        <v>0</v>
      </c>
      <c r="K224" s="114">
        <f t="shared" si="238"/>
        <v>0</v>
      </c>
      <c r="L224" s="114">
        <f t="shared" si="238"/>
        <v>0</v>
      </c>
      <c r="M224" s="114">
        <f t="shared" si="238"/>
        <v>0</v>
      </c>
      <c r="N224" s="114">
        <f t="shared" si="238"/>
        <v>0</v>
      </c>
      <c r="O224" s="114">
        <f t="shared" si="238"/>
        <v>0</v>
      </c>
      <c r="P224" s="114">
        <f t="shared" si="223"/>
        <v>0</v>
      </c>
      <c r="Q224" s="114">
        <f t="shared" ref="Q224:Z224" si="243">P224</f>
        <v>0</v>
      </c>
      <c r="R224" s="114">
        <f t="shared" si="243"/>
        <v>0</v>
      </c>
      <c r="S224" s="114">
        <f t="shared" si="243"/>
        <v>0</v>
      </c>
      <c r="T224" s="114">
        <f t="shared" si="243"/>
        <v>0</v>
      </c>
      <c r="U224" s="114">
        <f t="shared" si="243"/>
        <v>0</v>
      </c>
      <c r="V224" s="114">
        <f t="shared" si="243"/>
        <v>0</v>
      </c>
      <c r="W224" s="114">
        <f t="shared" si="243"/>
        <v>0</v>
      </c>
      <c r="X224" s="114">
        <f t="shared" si="243"/>
        <v>0</v>
      </c>
      <c r="Y224" s="114">
        <f t="shared" si="243"/>
        <v>0</v>
      </c>
      <c r="Z224" s="114">
        <f t="shared" si="243"/>
        <v>0</v>
      </c>
      <c r="AA224" s="104"/>
      <c r="AB224" s="115"/>
      <c r="AC224" s="27"/>
    </row>
    <row r="225" spans="1:29" ht="29.25" customHeight="1">
      <c r="A225" s="34"/>
      <c r="B225" s="93"/>
      <c r="C225" s="465"/>
      <c r="D225" s="433"/>
      <c r="E225" s="435"/>
      <c r="F225" s="435"/>
      <c r="G225" s="435"/>
      <c r="H225" s="435"/>
      <c r="I225" s="118" t="s">
        <v>44</v>
      </c>
      <c r="J225" s="118" t="str">
        <f t="shared" si="238"/>
        <v xml:space="preserve"> </v>
      </c>
      <c r="K225" s="118" t="str">
        <f t="shared" si="238"/>
        <v xml:space="preserve"> </v>
      </c>
      <c r="L225" s="118" t="str">
        <f t="shared" si="238"/>
        <v xml:space="preserve"> </v>
      </c>
      <c r="M225" s="118" t="str">
        <f t="shared" si="238"/>
        <v xml:space="preserve"> </v>
      </c>
      <c r="N225" s="118" t="str">
        <f t="shared" si="238"/>
        <v xml:space="preserve"> </v>
      </c>
      <c r="O225" s="118" t="str">
        <f t="shared" si="238"/>
        <v xml:space="preserve"> </v>
      </c>
      <c r="P225" s="118" t="str">
        <f t="shared" si="223"/>
        <v xml:space="preserve"> </v>
      </c>
      <c r="Q225" s="118" t="str">
        <f t="shared" ref="Q225:Z225" si="244">P225</f>
        <v xml:space="preserve"> </v>
      </c>
      <c r="R225" s="118" t="str">
        <f t="shared" si="244"/>
        <v xml:space="preserve"> </v>
      </c>
      <c r="S225" s="118" t="str">
        <f t="shared" si="244"/>
        <v xml:space="preserve"> </v>
      </c>
      <c r="T225" s="118" t="str">
        <f t="shared" si="244"/>
        <v xml:space="preserve"> </v>
      </c>
      <c r="U225" s="118" t="str">
        <f t="shared" si="244"/>
        <v xml:space="preserve"> </v>
      </c>
      <c r="V225" s="118" t="str">
        <f t="shared" si="244"/>
        <v xml:space="preserve"> </v>
      </c>
      <c r="W225" s="118" t="str">
        <f t="shared" si="244"/>
        <v xml:space="preserve"> </v>
      </c>
      <c r="X225" s="118" t="str">
        <f t="shared" si="244"/>
        <v xml:space="preserve"> </v>
      </c>
      <c r="Y225" s="118" t="str">
        <f t="shared" si="244"/>
        <v xml:space="preserve"> </v>
      </c>
      <c r="Z225" s="118" t="str">
        <f t="shared" si="244"/>
        <v xml:space="preserve"> </v>
      </c>
      <c r="AA225" s="104"/>
      <c r="AB225" s="115"/>
      <c r="AC225" s="27"/>
    </row>
    <row r="226" spans="1:29" ht="29.25" customHeight="1">
      <c r="A226" s="34"/>
      <c r="B226" s="93"/>
      <c r="C226" s="464" t="s">
        <v>238</v>
      </c>
      <c r="D226" s="471"/>
      <c r="E226" s="470"/>
      <c r="F226" s="470"/>
      <c r="G226" s="470"/>
      <c r="H226" s="470"/>
      <c r="I226" s="114"/>
      <c r="J226" s="114">
        <f t="shared" si="238"/>
        <v>0</v>
      </c>
      <c r="K226" s="114">
        <f t="shared" si="238"/>
        <v>0</v>
      </c>
      <c r="L226" s="114">
        <f t="shared" si="238"/>
        <v>0</v>
      </c>
      <c r="M226" s="114">
        <f t="shared" si="238"/>
        <v>0</v>
      </c>
      <c r="N226" s="114">
        <f t="shared" si="238"/>
        <v>0</v>
      </c>
      <c r="O226" s="114">
        <f t="shared" si="238"/>
        <v>0</v>
      </c>
      <c r="P226" s="114">
        <f t="shared" si="223"/>
        <v>0</v>
      </c>
      <c r="Q226" s="114">
        <f t="shared" ref="Q226:Z226" si="245">P226</f>
        <v>0</v>
      </c>
      <c r="R226" s="114">
        <f t="shared" si="245"/>
        <v>0</v>
      </c>
      <c r="S226" s="114">
        <f t="shared" si="245"/>
        <v>0</v>
      </c>
      <c r="T226" s="114">
        <f t="shared" si="245"/>
        <v>0</v>
      </c>
      <c r="U226" s="114">
        <f t="shared" si="245"/>
        <v>0</v>
      </c>
      <c r="V226" s="114">
        <f t="shared" si="245"/>
        <v>0</v>
      </c>
      <c r="W226" s="114">
        <f t="shared" si="245"/>
        <v>0</v>
      </c>
      <c r="X226" s="114">
        <f t="shared" si="245"/>
        <v>0</v>
      </c>
      <c r="Y226" s="114">
        <f t="shared" si="245"/>
        <v>0</v>
      </c>
      <c r="Z226" s="114">
        <f t="shared" si="245"/>
        <v>0</v>
      </c>
      <c r="AA226" s="104"/>
      <c r="AB226" s="115"/>
      <c r="AC226" s="27"/>
    </row>
    <row r="227" spans="1:29" ht="29.25" customHeight="1">
      <c r="A227" s="34"/>
      <c r="B227" s="93"/>
      <c r="C227" s="465"/>
      <c r="D227" s="433"/>
      <c r="E227" s="435"/>
      <c r="F227" s="435"/>
      <c r="G227" s="435"/>
      <c r="H227" s="435"/>
      <c r="I227" s="118" t="s">
        <v>44</v>
      </c>
      <c r="J227" s="118" t="str">
        <f t="shared" si="238"/>
        <v xml:space="preserve"> </v>
      </c>
      <c r="K227" s="118" t="str">
        <f t="shared" si="238"/>
        <v xml:space="preserve"> </v>
      </c>
      <c r="L227" s="118" t="str">
        <f t="shared" si="238"/>
        <v xml:space="preserve"> </v>
      </c>
      <c r="M227" s="118" t="str">
        <f t="shared" si="238"/>
        <v xml:space="preserve"> </v>
      </c>
      <c r="N227" s="118" t="str">
        <f t="shared" si="238"/>
        <v xml:space="preserve"> </v>
      </c>
      <c r="O227" s="118" t="str">
        <f t="shared" si="238"/>
        <v xml:space="preserve"> </v>
      </c>
      <c r="P227" s="118" t="str">
        <f t="shared" si="223"/>
        <v xml:space="preserve"> </v>
      </c>
      <c r="Q227" s="118" t="str">
        <f t="shared" ref="Q227:Z227" si="246">P227</f>
        <v xml:space="preserve"> </v>
      </c>
      <c r="R227" s="118" t="str">
        <f t="shared" si="246"/>
        <v xml:space="preserve"> </v>
      </c>
      <c r="S227" s="118" t="str">
        <f t="shared" si="246"/>
        <v xml:space="preserve"> </v>
      </c>
      <c r="T227" s="118" t="str">
        <f t="shared" si="246"/>
        <v xml:space="preserve"> </v>
      </c>
      <c r="U227" s="118" t="str">
        <f t="shared" si="246"/>
        <v xml:space="preserve"> </v>
      </c>
      <c r="V227" s="118" t="str">
        <f t="shared" si="246"/>
        <v xml:space="preserve"> </v>
      </c>
      <c r="W227" s="118" t="str">
        <f t="shared" si="246"/>
        <v xml:space="preserve"> </v>
      </c>
      <c r="X227" s="118" t="str">
        <f t="shared" si="246"/>
        <v xml:space="preserve"> </v>
      </c>
      <c r="Y227" s="118" t="str">
        <f t="shared" si="246"/>
        <v xml:space="preserve"> </v>
      </c>
      <c r="Z227" s="118" t="str">
        <f t="shared" si="246"/>
        <v xml:space="preserve"> </v>
      </c>
      <c r="AA227" s="104"/>
      <c r="AB227" s="115"/>
      <c r="AC227" s="27"/>
    </row>
    <row r="228" spans="1:29" ht="29.25" customHeight="1">
      <c r="A228" s="34"/>
      <c r="B228" s="93"/>
      <c r="C228" s="464" t="s">
        <v>239</v>
      </c>
      <c r="D228" s="471"/>
      <c r="E228" s="470"/>
      <c r="F228" s="470"/>
      <c r="G228" s="470"/>
      <c r="H228" s="470"/>
      <c r="I228" s="114"/>
      <c r="J228" s="114">
        <f t="shared" si="238"/>
        <v>0</v>
      </c>
      <c r="K228" s="114">
        <f t="shared" si="238"/>
        <v>0</v>
      </c>
      <c r="L228" s="114">
        <f t="shared" si="238"/>
        <v>0</v>
      </c>
      <c r="M228" s="114">
        <f t="shared" si="238"/>
        <v>0</v>
      </c>
      <c r="N228" s="114">
        <f t="shared" si="238"/>
        <v>0</v>
      </c>
      <c r="O228" s="114">
        <f t="shared" si="238"/>
        <v>0</v>
      </c>
      <c r="P228" s="114">
        <f t="shared" si="223"/>
        <v>0</v>
      </c>
      <c r="Q228" s="114">
        <f t="shared" ref="Q228:Z228" si="247">P228</f>
        <v>0</v>
      </c>
      <c r="R228" s="114">
        <f t="shared" si="247"/>
        <v>0</v>
      </c>
      <c r="S228" s="114">
        <f t="shared" si="247"/>
        <v>0</v>
      </c>
      <c r="T228" s="114">
        <f t="shared" si="247"/>
        <v>0</v>
      </c>
      <c r="U228" s="114">
        <f t="shared" si="247"/>
        <v>0</v>
      </c>
      <c r="V228" s="114">
        <f t="shared" si="247"/>
        <v>0</v>
      </c>
      <c r="W228" s="114">
        <f t="shared" si="247"/>
        <v>0</v>
      </c>
      <c r="X228" s="114">
        <f t="shared" si="247"/>
        <v>0</v>
      </c>
      <c r="Y228" s="114">
        <f t="shared" si="247"/>
        <v>0</v>
      </c>
      <c r="Z228" s="114">
        <f t="shared" si="247"/>
        <v>0</v>
      </c>
      <c r="AA228" s="104"/>
      <c r="AB228" s="115"/>
      <c r="AC228" s="27"/>
    </row>
    <row r="229" spans="1:29" ht="29.25" customHeight="1">
      <c r="A229" s="34"/>
      <c r="B229" s="93"/>
      <c r="C229" s="465"/>
      <c r="D229" s="433"/>
      <c r="E229" s="435"/>
      <c r="F229" s="435"/>
      <c r="G229" s="435"/>
      <c r="H229" s="435"/>
      <c r="I229" s="118" t="s">
        <v>44</v>
      </c>
      <c r="J229" s="118" t="str">
        <f t="shared" si="238"/>
        <v xml:space="preserve"> </v>
      </c>
      <c r="K229" s="118" t="str">
        <f t="shared" si="238"/>
        <v xml:space="preserve"> </v>
      </c>
      <c r="L229" s="118" t="str">
        <f t="shared" si="238"/>
        <v xml:space="preserve"> </v>
      </c>
      <c r="M229" s="118" t="str">
        <f t="shared" si="238"/>
        <v xml:space="preserve"> </v>
      </c>
      <c r="N229" s="118" t="str">
        <f t="shared" si="238"/>
        <v xml:space="preserve"> </v>
      </c>
      <c r="O229" s="118" t="str">
        <f t="shared" si="238"/>
        <v xml:space="preserve"> </v>
      </c>
      <c r="P229" s="118" t="str">
        <f t="shared" si="223"/>
        <v xml:space="preserve"> </v>
      </c>
      <c r="Q229" s="118" t="str">
        <f t="shared" ref="Q229:Z229" si="248">P229</f>
        <v xml:space="preserve"> </v>
      </c>
      <c r="R229" s="118" t="str">
        <f t="shared" si="248"/>
        <v xml:space="preserve"> </v>
      </c>
      <c r="S229" s="118" t="str">
        <f t="shared" si="248"/>
        <v xml:space="preserve"> </v>
      </c>
      <c r="T229" s="118" t="str">
        <f t="shared" si="248"/>
        <v xml:space="preserve"> </v>
      </c>
      <c r="U229" s="118" t="str">
        <f t="shared" si="248"/>
        <v xml:space="preserve"> </v>
      </c>
      <c r="V229" s="118" t="str">
        <f t="shared" si="248"/>
        <v xml:space="preserve"> </v>
      </c>
      <c r="W229" s="118" t="str">
        <f t="shared" si="248"/>
        <v xml:space="preserve"> </v>
      </c>
      <c r="X229" s="118" t="str">
        <f t="shared" si="248"/>
        <v xml:space="preserve"> </v>
      </c>
      <c r="Y229" s="118" t="str">
        <f t="shared" si="248"/>
        <v xml:space="preserve"> </v>
      </c>
      <c r="Z229" s="118" t="str">
        <f t="shared" si="248"/>
        <v xml:space="preserve"> </v>
      </c>
      <c r="AA229" s="104"/>
      <c r="AB229" s="115"/>
      <c r="AC229" s="27"/>
    </row>
    <row r="230" spans="1:29" ht="29.25" customHeight="1">
      <c r="A230" s="34"/>
      <c r="B230" s="93"/>
      <c r="C230" s="464" t="s">
        <v>240</v>
      </c>
      <c r="D230" s="471"/>
      <c r="E230" s="470"/>
      <c r="F230" s="470"/>
      <c r="G230" s="470"/>
      <c r="H230" s="470"/>
      <c r="I230" s="114"/>
      <c r="J230" s="114">
        <f t="shared" ref="J230:O239" si="249">I230</f>
        <v>0</v>
      </c>
      <c r="K230" s="114">
        <f t="shared" si="249"/>
        <v>0</v>
      </c>
      <c r="L230" s="114">
        <f t="shared" si="249"/>
        <v>0</v>
      </c>
      <c r="M230" s="114">
        <f t="shared" si="249"/>
        <v>0</v>
      </c>
      <c r="N230" s="114">
        <f t="shared" si="249"/>
        <v>0</v>
      </c>
      <c r="O230" s="114">
        <f t="shared" si="249"/>
        <v>0</v>
      </c>
      <c r="P230" s="114">
        <f t="shared" si="223"/>
        <v>0</v>
      </c>
      <c r="Q230" s="114">
        <f t="shared" ref="Q230:Z230" si="250">P230</f>
        <v>0</v>
      </c>
      <c r="R230" s="114">
        <f t="shared" si="250"/>
        <v>0</v>
      </c>
      <c r="S230" s="114">
        <f t="shared" si="250"/>
        <v>0</v>
      </c>
      <c r="T230" s="114">
        <f t="shared" si="250"/>
        <v>0</v>
      </c>
      <c r="U230" s="114">
        <f t="shared" si="250"/>
        <v>0</v>
      </c>
      <c r="V230" s="114">
        <f t="shared" si="250"/>
        <v>0</v>
      </c>
      <c r="W230" s="114">
        <f t="shared" si="250"/>
        <v>0</v>
      </c>
      <c r="X230" s="114">
        <f t="shared" si="250"/>
        <v>0</v>
      </c>
      <c r="Y230" s="114">
        <f t="shared" si="250"/>
        <v>0</v>
      </c>
      <c r="Z230" s="114">
        <f t="shared" si="250"/>
        <v>0</v>
      </c>
      <c r="AA230" s="104"/>
      <c r="AB230" s="115"/>
      <c r="AC230" s="27"/>
    </row>
    <row r="231" spans="1:29" ht="29.25" customHeight="1">
      <c r="A231" s="34"/>
      <c r="B231" s="93"/>
      <c r="C231" s="465"/>
      <c r="D231" s="433"/>
      <c r="E231" s="435"/>
      <c r="F231" s="435"/>
      <c r="G231" s="435"/>
      <c r="H231" s="435"/>
      <c r="I231" s="118" t="s">
        <v>44</v>
      </c>
      <c r="J231" s="118" t="str">
        <f t="shared" si="249"/>
        <v xml:space="preserve"> </v>
      </c>
      <c r="K231" s="118" t="str">
        <f t="shared" si="249"/>
        <v xml:space="preserve"> </v>
      </c>
      <c r="L231" s="118" t="str">
        <f t="shared" si="249"/>
        <v xml:space="preserve"> </v>
      </c>
      <c r="M231" s="118" t="str">
        <f t="shared" si="249"/>
        <v xml:space="preserve"> </v>
      </c>
      <c r="N231" s="118" t="str">
        <f t="shared" si="249"/>
        <v xml:space="preserve"> </v>
      </c>
      <c r="O231" s="118" t="str">
        <f t="shared" si="249"/>
        <v xml:space="preserve"> </v>
      </c>
      <c r="P231" s="118" t="str">
        <f t="shared" si="223"/>
        <v xml:space="preserve"> </v>
      </c>
      <c r="Q231" s="118" t="str">
        <f t="shared" ref="Q231:Z231" si="251">P231</f>
        <v xml:space="preserve"> </v>
      </c>
      <c r="R231" s="118" t="str">
        <f t="shared" si="251"/>
        <v xml:space="preserve"> </v>
      </c>
      <c r="S231" s="118" t="str">
        <f t="shared" si="251"/>
        <v xml:space="preserve"> </v>
      </c>
      <c r="T231" s="118" t="str">
        <f t="shared" si="251"/>
        <v xml:space="preserve"> </v>
      </c>
      <c r="U231" s="118" t="str">
        <f t="shared" si="251"/>
        <v xml:space="preserve"> </v>
      </c>
      <c r="V231" s="118" t="str">
        <f t="shared" si="251"/>
        <v xml:space="preserve"> </v>
      </c>
      <c r="W231" s="118" t="str">
        <f t="shared" si="251"/>
        <v xml:space="preserve"> </v>
      </c>
      <c r="X231" s="118" t="str">
        <f t="shared" si="251"/>
        <v xml:space="preserve"> </v>
      </c>
      <c r="Y231" s="118" t="str">
        <f t="shared" si="251"/>
        <v xml:space="preserve"> </v>
      </c>
      <c r="Z231" s="118" t="str">
        <f t="shared" si="251"/>
        <v xml:space="preserve"> </v>
      </c>
      <c r="AA231" s="104"/>
      <c r="AB231" s="115"/>
      <c r="AC231" s="27"/>
    </row>
    <row r="232" spans="1:29" ht="29.25" customHeight="1">
      <c r="A232" s="34"/>
      <c r="B232" s="93"/>
      <c r="C232" s="464" t="s">
        <v>241</v>
      </c>
      <c r="D232" s="471"/>
      <c r="E232" s="470"/>
      <c r="F232" s="470"/>
      <c r="G232" s="470"/>
      <c r="H232" s="470"/>
      <c r="I232" s="114"/>
      <c r="J232" s="114">
        <f t="shared" si="249"/>
        <v>0</v>
      </c>
      <c r="K232" s="114">
        <f t="shared" si="249"/>
        <v>0</v>
      </c>
      <c r="L232" s="114">
        <f t="shared" si="249"/>
        <v>0</v>
      </c>
      <c r="M232" s="114">
        <f t="shared" si="249"/>
        <v>0</v>
      </c>
      <c r="N232" s="114">
        <f t="shared" si="249"/>
        <v>0</v>
      </c>
      <c r="O232" s="114">
        <f t="shared" si="249"/>
        <v>0</v>
      </c>
      <c r="P232" s="114">
        <f t="shared" si="223"/>
        <v>0</v>
      </c>
      <c r="Q232" s="114">
        <f t="shared" ref="Q232:Z232" si="252">P232</f>
        <v>0</v>
      </c>
      <c r="R232" s="114">
        <f t="shared" si="252"/>
        <v>0</v>
      </c>
      <c r="S232" s="114">
        <f t="shared" si="252"/>
        <v>0</v>
      </c>
      <c r="T232" s="114">
        <f t="shared" si="252"/>
        <v>0</v>
      </c>
      <c r="U232" s="114">
        <f t="shared" si="252"/>
        <v>0</v>
      </c>
      <c r="V232" s="114">
        <f t="shared" si="252"/>
        <v>0</v>
      </c>
      <c r="W232" s="114">
        <f t="shared" si="252"/>
        <v>0</v>
      </c>
      <c r="X232" s="114">
        <f t="shared" si="252"/>
        <v>0</v>
      </c>
      <c r="Y232" s="114">
        <f t="shared" si="252"/>
        <v>0</v>
      </c>
      <c r="Z232" s="114">
        <f t="shared" si="252"/>
        <v>0</v>
      </c>
      <c r="AA232" s="104"/>
      <c r="AB232" s="115"/>
      <c r="AC232" s="27"/>
    </row>
    <row r="233" spans="1:29" ht="29.25" customHeight="1">
      <c r="A233" s="34"/>
      <c r="B233" s="93"/>
      <c r="C233" s="465"/>
      <c r="D233" s="433"/>
      <c r="E233" s="435"/>
      <c r="F233" s="435"/>
      <c r="G233" s="435"/>
      <c r="H233" s="435"/>
      <c r="I233" s="118" t="s">
        <v>44</v>
      </c>
      <c r="J233" s="118" t="str">
        <f t="shared" si="249"/>
        <v xml:space="preserve"> </v>
      </c>
      <c r="K233" s="118" t="str">
        <f t="shared" si="249"/>
        <v xml:space="preserve"> </v>
      </c>
      <c r="L233" s="118" t="str">
        <f t="shared" si="249"/>
        <v xml:space="preserve"> </v>
      </c>
      <c r="M233" s="118" t="str">
        <f t="shared" si="249"/>
        <v xml:space="preserve"> </v>
      </c>
      <c r="N233" s="118" t="str">
        <f t="shared" si="249"/>
        <v xml:space="preserve"> </v>
      </c>
      <c r="O233" s="118" t="str">
        <f t="shared" si="249"/>
        <v xml:space="preserve"> </v>
      </c>
      <c r="P233" s="118" t="str">
        <f t="shared" si="223"/>
        <v xml:space="preserve"> </v>
      </c>
      <c r="Q233" s="118" t="str">
        <f t="shared" ref="Q233:Z233" si="253">P233</f>
        <v xml:space="preserve"> </v>
      </c>
      <c r="R233" s="118" t="str">
        <f t="shared" si="253"/>
        <v xml:space="preserve"> </v>
      </c>
      <c r="S233" s="118" t="str">
        <f t="shared" si="253"/>
        <v xml:space="preserve"> </v>
      </c>
      <c r="T233" s="118" t="str">
        <f t="shared" si="253"/>
        <v xml:space="preserve"> </v>
      </c>
      <c r="U233" s="118" t="str">
        <f t="shared" si="253"/>
        <v xml:space="preserve"> </v>
      </c>
      <c r="V233" s="118" t="str">
        <f t="shared" si="253"/>
        <v xml:space="preserve"> </v>
      </c>
      <c r="W233" s="118" t="str">
        <f t="shared" si="253"/>
        <v xml:space="preserve"> </v>
      </c>
      <c r="X233" s="118" t="str">
        <f t="shared" si="253"/>
        <v xml:space="preserve"> </v>
      </c>
      <c r="Y233" s="118" t="str">
        <f t="shared" si="253"/>
        <v xml:space="preserve"> </v>
      </c>
      <c r="Z233" s="118" t="str">
        <f t="shared" si="253"/>
        <v xml:space="preserve"> </v>
      </c>
      <c r="AA233" s="104"/>
      <c r="AB233" s="115"/>
      <c r="AC233" s="27"/>
    </row>
    <row r="234" spans="1:29" ht="29.25" customHeight="1">
      <c r="A234" s="34"/>
      <c r="B234" s="93"/>
      <c r="C234" s="464" t="s">
        <v>242</v>
      </c>
      <c r="D234" s="471"/>
      <c r="E234" s="470"/>
      <c r="F234" s="470"/>
      <c r="G234" s="470"/>
      <c r="H234" s="470"/>
      <c r="I234" s="114"/>
      <c r="J234" s="114">
        <f t="shared" si="249"/>
        <v>0</v>
      </c>
      <c r="K234" s="114">
        <f t="shared" si="249"/>
        <v>0</v>
      </c>
      <c r="L234" s="114">
        <f t="shared" si="249"/>
        <v>0</v>
      </c>
      <c r="M234" s="114">
        <f t="shared" si="249"/>
        <v>0</v>
      </c>
      <c r="N234" s="114">
        <f t="shared" si="249"/>
        <v>0</v>
      </c>
      <c r="O234" s="114">
        <f t="shared" si="249"/>
        <v>0</v>
      </c>
      <c r="P234" s="114">
        <f t="shared" si="223"/>
        <v>0</v>
      </c>
      <c r="Q234" s="114">
        <f t="shared" ref="Q234:Z234" si="254">P234</f>
        <v>0</v>
      </c>
      <c r="R234" s="114">
        <f t="shared" si="254"/>
        <v>0</v>
      </c>
      <c r="S234" s="114">
        <f t="shared" si="254"/>
        <v>0</v>
      </c>
      <c r="T234" s="114">
        <f t="shared" si="254"/>
        <v>0</v>
      </c>
      <c r="U234" s="114">
        <f t="shared" si="254"/>
        <v>0</v>
      </c>
      <c r="V234" s="114">
        <f t="shared" si="254"/>
        <v>0</v>
      </c>
      <c r="W234" s="114">
        <f t="shared" si="254"/>
        <v>0</v>
      </c>
      <c r="X234" s="114">
        <f t="shared" si="254"/>
        <v>0</v>
      </c>
      <c r="Y234" s="114">
        <f t="shared" si="254"/>
        <v>0</v>
      </c>
      <c r="Z234" s="114">
        <f t="shared" si="254"/>
        <v>0</v>
      </c>
      <c r="AA234" s="104"/>
      <c r="AB234" s="115"/>
      <c r="AC234" s="27"/>
    </row>
    <row r="235" spans="1:29" ht="29.25" customHeight="1">
      <c r="A235" s="34"/>
      <c r="B235" s="93"/>
      <c r="C235" s="465"/>
      <c r="D235" s="433"/>
      <c r="E235" s="435"/>
      <c r="F235" s="435"/>
      <c r="G235" s="435"/>
      <c r="H235" s="435"/>
      <c r="I235" s="118" t="s">
        <v>44</v>
      </c>
      <c r="J235" s="118" t="str">
        <f t="shared" si="249"/>
        <v xml:space="preserve"> </v>
      </c>
      <c r="K235" s="118" t="str">
        <f t="shared" si="249"/>
        <v xml:space="preserve"> </v>
      </c>
      <c r="L235" s="118" t="str">
        <f t="shared" si="249"/>
        <v xml:space="preserve"> </v>
      </c>
      <c r="M235" s="118" t="str">
        <f t="shared" si="249"/>
        <v xml:space="preserve"> </v>
      </c>
      <c r="N235" s="118" t="str">
        <f t="shared" si="249"/>
        <v xml:space="preserve"> </v>
      </c>
      <c r="O235" s="118" t="str">
        <f t="shared" si="249"/>
        <v xml:space="preserve"> </v>
      </c>
      <c r="P235" s="118" t="str">
        <f t="shared" si="223"/>
        <v xml:space="preserve"> </v>
      </c>
      <c r="Q235" s="118" t="str">
        <f t="shared" ref="Q235:Z235" si="255">P235</f>
        <v xml:space="preserve"> </v>
      </c>
      <c r="R235" s="118" t="str">
        <f t="shared" si="255"/>
        <v xml:space="preserve"> </v>
      </c>
      <c r="S235" s="118" t="str">
        <f t="shared" si="255"/>
        <v xml:space="preserve"> </v>
      </c>
      <c r="T235" s="118" t="str">
        <f t="shared" si="255"/>
        <v xml:space="preserve"> </v>
      </c>
      <c r="U235" s="118" t="str">
        <f t="shared" si="255"/>
        <v xml:space="preserve"> </v>
      </c>
      <c r="V235" s="118" t="str">
        <f t="shared" si="255"/>
        <v xml:space="preserve"> </v>
      </c>
      <c r="W235" s="118" t="str">
        <f t="shared" si="255"/>
        <v xml:space="preserve"> </v>
      </c>
      <c r="X235" s="118" t="str">
        <f t="shared" si="255"/>
        <v xml:space="preserve"> </v>
      </c>
      <c r="Y235" s="118" t="str">
        <f t="shared" si="255"/>
        <v xml:space="preserve"> </v>
      </c>
      <c r="Z235" s="118" t="str">
        <f t="shared" si="255"/>
        <v xml:space="preserve"> </v>
      </c>
      <c r="AA235" s="104"/>
      <c r="AB235" s="115"/>
      <c r="AC235" s="27"/>
    </row>
    <row r="236" spans="1:29" ht="29.25" customHeight="1">
      <c r="A236" s="34"/>
      <c r="B236" s="93"/>
      <c r="C236" s="464" t="s">
        <v>243</v>
      </c>
      <c r="D236" s="471"/>
      <c r="E236" s="470"/>
      <c r="F236" s="470"/>
      <c r="G236" s="470"/>
      <c r="H236" s="470"/>
      <c r="I236" s="114"/>
      <c r="J236" s="114">
        <f t="shared" si="249"/>
        <v>0</v>
      </c>
      <c r="K236" s="114">
        <f t="shared" si="249"/>
        <v>0</v>
      </c>
      <c r="L236" s="114">
        <f t="shared" si="249"/>
        <v>0</v>
      </c>
      <c r="M236" s="114">
        <f t="shared" si="249"/>
        <v>0</v>
      </c>
      <c r="N236" s="114">
        <f t="shared" si="249"/>
        <v>0</v>
      </c>
      <c r="O236" s="114">
        <f t="shared" si="249"/>
        <v>0</v>
      </c>
      <c r="P236" s="114">
        <f t="shared" si="223"/>
        <v>0</v>
      </c>
      <c r="Q236" s="114">
        <f t="shared" ref="Q236:Z236" si="256">P236</f>
        <v>0</v>
      </c>
      <c r="R236" s="114">
        <f t="shared" si="256"/>
        <v>0</v>
      </c>
      <c r="S236" s="114">
        <f t="shared" si="256"/>
        <v>0</v>
      </c>
      <c r="T236" s="114">
        <f t="shared" si="256"/>
        <v>0</v>
      </c>
      <c r="U236" s="114">
        <f t="shared" si="256"/>
        <v>0</v>
      </c>
      <c r="V236" s="114">
        <f t="shared" si="256"/>
        <v>0</v>
      </c>
      <c r="W236" s="114">
        <f t="shared" si="256"/>
        <v>0</v>
      </c>
      <c r="X236" s="114">
        <f t="shared" si="256"/>
        <v>0</v>
      </c>
      <c r="Y236" s="114">
        <f t="shared" si="256"/>
        <v>0</v>
      </c>
      <c r="Z236" s="114">
        <f t="shared" si="256"/>
        <v>0</v>
      </c>
      <c r="AA236" s="104"/>
      <c r="AB236" s="115"/>
      <c r="AC236" s="27"/>
    </row>
    <row r="237" spans="1:29" ht="29.25" customHeight="1">
      <c r="A237" s="34"/>
      <c r="B237" s="93"/>
      <c r="C237" s="465"/>
      <c r="D237" s="433"/>
      <c r="E237" s="435"/>
      <c r="F237" s="435"/>
      <c r="G237" s="435"/>
      <c r="H237" s="435"/>
      <c r="I237" s="118" t="s">
        <v>44</v>
      </c>
      <c r="J237" s="118" t="str">
        <f t="shared" si="249"/>
        <v xml:space="preserve"> </v>
      </c>
      <c r="K237" s="118" t="str">
        <f t="shared" si="249"/>
        <v xml:space="preserve"> </v>
      </c>
      <c r="L237" s="118" t="str">
        <f t="shared" si="249"/>
        <v xml:space="preserve"> </v>
      </c>
      <c r="M237" s="118" t="str">
        <f t="shared" si="249"/>
        <v xml:space="preserve"> </v>
      </c>
      <c r="N237" s="118" t="str">
        <f t="shared" si="249"/>
        <v xml:space="preserve"> </v>
      </c>
      <c r="O237" s="118" t="str">
        <f t="shared" si="249"/>
        <v xml:space="preserve"> </v>
      </c>
      <c r="P237" s="118" t="str">
        <f t="shared" si="223"/>
        <v xml:space="preserve"> </v>
      </c>
      <c r="Q237" s="118" t="str">
        <f t="shared" ref="Q237:Z237" si="257">P237</f>
        <v xml:space="preserve"> </v>
      </c>
      <c r="R237" s="118" t="str">
        <f t="shared" si="257"/>
        <v xml:space="preserve"> </v>
      </c>
      <c r="S237" s="118" t="str">
        <f t="shared" si="257"/>
        <v xml:space="preserve"> </v>
      </c>
      <c r="T237" s="118" t="str">
        <f t="shared" si="257"/>
        <v xml:space="preserve"> </v>
      </c>
      <c r="U237" s="118" t="str">
        <f t="shared" si="257"/>
        <v xml:space="preserve"> </v>
      </c>
      <c r="V237" s="118" t="str">
        <f t="shared" si="257"/>
        <v xml:space="preserve"> </v>
      </c>
      <c r="W237" s="118" t="str">
        <f t="shared" si="257"/>
        <v xml:space="preserve"> </v>
      </c>
      <c r="X237" s="118" t="str">
        <f t="shared" si="257"/>
        <v xml:space="preserve"> </v>
      </c>
      <c r="Y237" s="118" t="str">
        <f t="shared" si="257"/>
        <v xml:space="preserve"> </v>
      </c>
      <c r="Z237" s="118" t="str">
        <f t="shared" si="257"/>
        <v xml:space="preserve"> </v>
      </c>
      <c r="AA237" s="104"/>
      <c r="AB237" s="115"/>
      <c r="AC237" s="27"/>
    </row>
    <row r="238" spans="1:29" ht="16.5" customHeight="1">
      <c r="A238" s="34"/>
      <c r="B238" s="93"/>
      <c r="C238" s="464" t="s">
        <v>244</v>
      </c>
      <c r="D238" s="471"/>
      <c r="E238" s="470"/>
      <c r="F238" s="470"/>
      <c r="G238" s="470"/>
      <c r="H238" s="470"/>
      <c r="I238" s="114"/>
      <c r="J238" s="114">
        <f t="shared" si="249"/>
        <v>0</v>
      </c>
      <c r="K238" s="114">
        <f t="shared" si="249"/>
        <v>0</v>
      </c>
      <c r="L238" s="114">
        <f t="shared" si="249"/>
        <v>0</v>
      </c>
      <c r="M238" s="114">
        <f t="shared" si="249"/>
        <v>0</v>
      </c>
      <c r="N238" s="114">
        <f t="shared" si="249"/>
        <v>0</v>
      </c>
      <c r="O238" s="114">
        <f t="shared" si="249"/>
        <v>0</v>
      </c>
      <c r="P238" s="164"/>
      <c r="Q238" s="164"/>
      <c r="R238" s="164"/>
      <c r="S238" s="164"/>
      <c r="T238" s="164"/>
      <c r="U238" s="164"/>
      <c r="V238" s="164"/>
      <c r="W238" s="164"/>
      <c r="X238" s="164"/>
      <c r="Y238" s="164"/>
      <c r="Z238" s="164"/>
      <c r="AA238" s="104"/>
      <c r="AB238" s="115"/>
      <c r="AC238" s="27"/>
    </row>
    <row r="239" spans="1:29" ht="33.75" customHeight="1">
      <c r="A239" s="34"/>
      <c r="B239" s="93"/>
      <c r="C239" s="465"/>
      <c r="D239" s="433"/>
      <c r="E239" s="435"/>
      <c r="F239" s="435"/>
      <c r="G239" s="435"/>
      <c r="H239" s="435"/>
      <c r="I239" s="118" t="s">
        <v>44</v>
      </c>
      <c r="J239" s="118" t="str">
        <f t="shared" si="249"/>
        <v xml:space="preserve"> </v>
      </c>
      <c r="K239" s="118" t="str">
        <f t="shared" si="249"/>
        <v xml:space="preserve"> </v>
      </c>
      <c r="L239" s="118" t="str">
        <f t="shared" si="249"/>
        <v xml:space="preserve"> </v>
      </c>
      <c r="M239" s="118" t="str">
        <f t="shared" si="249"/>
        <v xml:space="preserve"> </v>
      </c>
      <c r="N239" s="118" t="str">
        <f t="shared" si="249"/>
        <v xml:space="preserve"> </v>
      </c>
      <c r="O239" s="118" t="str">
        <f t="shared" si="249"/>
        <v xml:space="preserve"> </v>
      </c>
      <c r="P239" s="126"/>
      <c r="Q239" s="126"/>
      <c r="R239" s="126"/>
      <c r="S239" s="126"/>
      <c r="T239" s="126"/>
      <c r="U239" s="126"/>
      <c r="V239" s="126"/>
      <c r="W239" s="126"/>
      <c r="X239" s="126"/>
      <c r="Y239" s="126"/>
      <c r="Z239" s="126"/>
      <c r="AA239" s="104"/>
      <c r="AB239" s="105"/>
      <c r="AC239" s="27"/>
    </row>
    <row r="240" spans="1:29" ht="25.5" customHeight="1">
      <c r="A240" s="34"/>
      <c r="B240" s="19"/>
      <c r="C240" s="150"/>
      <c r="D240" s="160"/>
      <c r="E240" s="161"/>
      <c r="F240" s="161"/>
      <c r="G240" s="161"/>
      <c r="H240" s="161"/>
      <c r="I240" s="162"/>
      <c r="J240" s="162"/>
      <c r="K240" s="162"/>
      <c r="L240" s="165"/>
      <c r="M240" s="165"/>
      <c r="N240" s="165"/>
      <c r="O240" s="165"/>
      <c r="P240" s="99"/>
      <c r="Q240" s="99"/>
      <c r="R240" s="99"/>
      <c r="S240" s="99"/>
      <c r="T240" s="99"/>
      <c r="U240" s="99"/>
      <c r="V240" s="99"/>
      <c r="W240" s="99"/>
      <c r="X240" s="99"/>
      <c r="Y240" s="99"/>
      <c r="Z240" s="99"/>
      <c r="AA240" s="26"/>
      <c r="AB240" s="26"/>
      <c r="AC240" s="27"/>
    </row>
    <row r="241" spans="1:29" ht="38.1" customHeight="1">
      <c r="A241" s="34"/>
      <c r="B241" s="93"/>
      <c r="C241" s="151"/>
      <c r="D241" s="152" t="s">
        <v>245</v>
      </c>
      <c r="E241" s="153"/>
      <c r="F241" s="153"/>
      <c r="G241" s="153"/>
      <c r="H241" s="153"/>
      <c r="I241" s="153"/>
      <c r="J241" s="153"/>
      <c r="K241" s="154"/>
      <c r="L241" s="141"/>
      <c r="M241" s="96"/>
      <c r="N241" s="96"/>
      <c r="O241" s="96"/>
      <c r="P241" s="102" t="str">
        <f t="shared" ref="P241:Z241" si="258">P25</f>
        <v/>
      </c>
      <c r="Q241" s="102" t="str">
        <f t="shared" si="258"/>
        <v/>
      </c>
      <c r="R241" s="102" t="str">
        <f t="shared" si="258"/>
        <v/>
      </c>
      <c r="S241" s="102" t="str">
        <f t="shared" si="258"/>
        <v/>
      </c>
      <c r="T241" s="102" t="str">
        <f t="shared" si="258"/>
        <v/>
      </c>
      <c r="U241" s="102" t="str">
        <f t="shared" si="258"/>
        <v/>
      </c>
      <c r="V241" s="102" t="str">
        <f t="shared" si="258"/>
        <v/>
      </c>
      <c r="W241" s="102" t="str">
        <f t="shared" si="258"/>
        <v/>
      </c>
      <c r="X241" s="102" t="str">
        <f t="shared" si="258"/>
        <v/>
      </c>
      <c r="Y241" s="102" t="str">
        <f t="shared" si="258"/>
        <v/>
      </c>
      <c r="Z241" s="102" t="str">
        <f t="shared" si="258"/>
        <v/>
      </c>
      <c r="AA241" s="26"/>
      <c r="AB241" s="26"/>
      <c r="AC241" s="27"/>
    </row>
    <row r="242" spans="1:29" ht="14.25" customHeight="1">
      <c r="A242" s="34"/>
      <c r="B242" s="93"/>
      <c r="C242" s="155"/>
      <c r="D242" s="156" t="s">
        <v>246</v>
      </c>
      <c r="E242" s="157"/>
      <c r="F242" s="157"/>
      <c r="G242" s="157"/>
      <c r="H242" s="157"/>
      <c r="I242" s="157"/>
      <c r="J242" s="157"/>
      <c r="K242" s="158"/>
      <c r="L242" s="144"/>
      <c r="M242" s="99"/>
      <c r="N242" s="99"/>
      <c r="O242" s="145"/>
      <c r="P242" s="103">
        <f>O244+2</f>
        <v>2030</v>
      </c>
      <c r="Q242" s="103">
        <f t="shared" ref="Q242:Z242" si="259">P242+2</f>
        <v>2032</v>
      </c>
      <c r="R242" s="103">
        <f t="shared" si="259"/>
        <v>2034</v>
      </c>
      <c r="S242" s="103">
        <f t="shared" si="259"/>
        <v>2036</v>
      </c>
      <c r="T242" s="103">
        <f t="shared" si="259"/>
        <v>2038</v>
      </c>
      <c r="U242" s="103">
        <f t="shared" si="259"/>
        <v>2040</v>
      </c>
      <c r="V242" s="103">
        <f t="shared" si="259"/>
        <v>2042</v>
      </c>
      <c r="W242" s="103">
        <f t="shared" si="259"/>
        <v>2044</v>
      </c>
      <c r="X242" s="103">
        <f t="shared" si="259"/>
        <v>2046</v>
      </c>
      <c r="Y242" s="103">
        <f t="shared" si="259"/>
        <v>2048</v>
      </c>
      <c r="Z242" s="103">
        <f t="shared" si="259"/>
        <v>2050</v>
      </c>
      <c r="AA242" s="104"/>
      <c r="AB242" s="105"/>
      <c r="AC242" s="27"/>
    </row>
    <row r="243" spans="1:29" ht="21.75" customHeight="1">
      <c r="A243" s="34"/>
      <c r="B243" s="93"/>
      <c r="C243" s="460" t="s">
        <v>33</v>
      </c>
      <c r="D243" s="460" t="s">
        <v>34</v>
      </c>
      <c r="E243" s="460" t="s">
        <v>35</v>
      </c>
      <c r="F243" s="460" t="str">
        <f>F$25</f>
        <v>Status der 
Umsetzung</v>
      </c>
      <c r="G243" s="460" t="s">
        <v>37</v>
      </c>
      <c r="H243" s="460" t="s">
        <v>38</v>
      </c>
      <c r="I243" s="100" t="str">
        <f t="shared" ref="I243:O243" si="260">I25</f>
        <v/>
      </c>
      <c r="J243" s="100" t="str">
        <f t="shared" si="260"/>
        <v/>
      </c>
      <c r="K243" s="101" t="str">
        <f t="shared" si="260"/>
        <v/>
      </c>
      <c r="L243" s="102" t="str">
        <f t="shared" si="260"/>
        <v/>
      </c>
      <c r="M243" s="102" t="str">
        <f t="shared" si="260"/>
        <v/>
      </c>
      <c r="N243" s="102" t="str">
        <f t="shared" si="260"/>
        <v>Ziele CO2 &amp; Kompetenzen</v>
      </c>
      <c r="O243" s="146" t="str">
        <f t="shared" si="260"/>
        <v/>
      </c>
      <c r="P243" s="110">
        <f t="shared" ref="P243:Z243" si="261">SUM(P244:P273)</f>
        <v>0</v>
      </c>
      <c r="Q243" s="110">
        <f t="shared" si="261"/>
        <v>0</v>
      </c>
      <c r="R243" s="110">
        <f t="shared" si="261"/>
        <v>0</v>
      </c>
      <c r="S243" s="110">
        <f t="shared" si="261"/>
        <v>0</v>
      </c>
      <c r="T243" s="110">
        <f t="shared" si="261"/>
        <v>0</v>
      </c>
      <c r="U243" s="110">
        <f t="shared" si="261"/>
        <v>0</v>
      </c>
      <c r="V243" s="110">
        <f t="shared" si="261"/>
        <v>0</v>
      </c>
      <c r="W243" s="110">
        <f t="shared" si="261"/>
        <v>0</v>
      </c>
      <c r="X243" s="110">
        <f t="shared" si="261"/>
        <v>0</v>
      </c>
      <c r="Y243" s="110">
        <f t="shared" si="261"/>
        <v>0</v>
      </c>
      <c r="Z243" s="110">
        <f t="shared" si="261"/>
        <v>0</v>
      </c>
      <c r="AA243" s="104"/>
      <c r="AB243" s="105"/>
      <c r="AC243" s="27"/>
    </row>
    <row r="244" spans="1:29" ht="29.25" customHeight="1">
      <c r="A244" s="34"/>
      <c r="B244" s="93"/>
      <c r="C244" s="461"/>
      <c r="D244" s="461"/>
      <c r="E244" s="461"/>
      <c r="F244" s="461"/>
      <c r="G244" s="461"/>
      <c r="H244" s="461"/>
      <c r="I244" s="103">
        <f>$I$9</f>
        <v>2017</v>
      </c>
      <c r="J244" s="103">
        <f>J$9</f>
        <v>2020</v>
      </c>
      <c r="K244" s="103">
        <f>K$9</f>
        <v>2020</v>
      </c>
      <c r="L244" s="103">
        <f>L$9</f>
        <v>2022</v>
      </c>
      <c r="M244" s="103">
        <f>L244+2</f>
        <v>2024</v>
      </c>
      <c r="N244" s="103">
        <f>M244+2</f>
        <v>2026</v>
      </c>
      <c r="O244" s="103">
        <f>N244+2</f>
        <v>2028</v>
      </c>
      <c r="P244" s="114">
        <f t="shared" ref="P244:P273" si="262">O246</f>
        <v>0</v>
      </c>
      <c r="Q244" s="114">
        <f t="shared" ref="Q244:Z244" si="263">P244</f>
        <v>0</v>
      </c>
      <c r="R244" s="114">
        <f t="shared" si="263"/>
        <v>0</v>
      </c>
      <c r="S244" s="114">
        <f t="shared" si="263"/>
        <v>0</v>
      </c>
      <c r="T244" s="114">
        <f t="shared" si="263"/>
        <v>0</v>
      </c>
      <c r="U244" s="114">
        <f t="shared" si="263"/>
        <v>0</v>
      </c>
      <c r="V244" s="114">
        <f t="shared" si="263"/>
        <v>0</v>
      </c>
      <c r="W244" s="114">
        <f t="shared" si="263"/>
        <v>0</v>
      </c>
      <c r="X244" s="114">
        <f t="shared" si="263"/>
        <v>0</v>
      </c>
      <c r="Y244" s="114">
        <f t="shared" si="263"/>
        <v>0</v>
      </c>
      <c r="Z244" s="114">
        <f t="shared" si="263"/>
        <v>0</v>
      </c>
      <c r="AA244" s="104"/>
      <c r="AB244" s="105"/>
      <c r="AC244" s="27"/>
    </row>
    <row r="245" spans="1:29" ht="29.25" customHeight="1">
      <c r="A245" s="34"/>
      <c r="B245" s="93"/>
      <c r="C245" s="106"/>
      <c r="D245" s="167" t="s">
        <v>44</v>
      </c>
      <c r="E245" s="159"/>
      <c r="F245" s="159"/>
      <c r="G245" s="159"/>
      <c r="H245" s="109" t="s">
        <v>39</v>
      </c>
      <c r="I245" s="110">
        <f t="shared" ref="I245:O245" si="264">SUM(I246:I275)</f>
        <v>0</v>
      </c>
      <c r="J245" s="110">
        <f t="shared" si="264"/>
        <v>0</v>
      </c>
      <c r="K245" s="110">
        <f t="shared" si="264"/>
        <v>0</v>
      </c>
      <c r="L245" s="110">
        <f t="shared" si="264"/>
        <v>0</v>
      </c>
      <c r="M245" s="110">
        <f t="shared" si="264"/>
        <v>0</v>
      </c>
      <c r="N245" s="110">
        <f t="shared" si="264"/>
        <v>0</v>
      </c>
      <c r="O245" s="110">
        <f t="shared" si="264"/>
        <v>0</v>
      </c>
      <c r="P245" s="118" t="str">
        <f t="shared" si="262"/>
        <v xml:space="preserve"> </v>
      </c>
      <c r="Q245" s="118" t="str">
        <f t="shared" ref="Q245:Z245" si="265">P245</f>
        <v xml:space="preserve"> </v>
      </c>
      <c r="R245" s="118" t="str">
        <f t="shared" si="265"/>
        <v xml:space="preserve"> </v>
      </c>
      <c r="S245" s="118" t="str">
        <f t="shared" si="265"/>
        <v xml:space="preserve"> </v>
      </c>
      <c r="T245" s="118" t="str">
        <f t="shared" si="265"/>
        <v xml:space="preserve"> </v>
      </c>
      <c r="U245" s="118" t="str">
        <f t="shared" si="265"/>
        <v xml:space="preserve"> </v>
      </c>
      <c r="V245" s="118" t="str">
        <f t="shared" si="265"/>
        <v xml:space="preserve"> </v>
      </c>
      <c r="W245" s="118" t="str">
        <f t="shared" si="265"/>
        <v xml:space="preserve"> </v>
      </c>
      <c r="X245" s="118" t="str">
        <f t="shared" si="265"/>
        <v xml:space="preserve"> </v>
      </c>
      <c r="Y245" s="118" t="str">
        <f t="shared" si="265"/>
        <v xml:space="preserve"> </v>
      </c>
      <c r="Z245" s="118" t="str">
        <f t="shared" si="265"/>
        <v xml:space="preserve"> </v>
      </c>
      <c r="AA245" s="104"/>
      <c r="AB245" s="115"/>
      <c r="AC245" s="27"/>
    </row>
    <row r="246" spans="1:29" ht="29.25" customHeight="1">
      <c r="A246" s="34"/>
      <c r="B246" s="93"/>
      <c r="C246" s="464" t="s">
        <v>247</v>
      </c>
      <c r="D246" s="479" t="s">
        <v>248</v>
      </c>
      <c r="E246" s="437">
        <v>2020</v>
      </c>
      <c r="F246" s="434" t="s">
        <v>2</v>
      </c>
      <c r="G246" s="434" t="s">
        <v>189</v>
      </c>
      <c r="H246" s="434" t="s">
        <v>249</v>
      </c>
      <c r="I246" s="114"/>
      <c r="J246" s="114">
        <f t="shared" ref="J246:O255" si="266">I246</f>
        <v>0</v>
      </c>
      <c r="K246" s="114">
        <f t="shared" si="266"/>
        <v>0</v>
      </c>
      <c r="L246" s="114">
        <f t="shared" si="266"/>
        <v>0</v>
      </c>
      <c r="M246" s="114">
        <f t="shared" si="266"/>
        <v>0</v>
      </c>
      <c r="N246" s="114">
        <f t="shared" si="266"/>
        <v>0</v>
      </c>
      <c r="O246" s="114">
        <f t="shared" si="266"/>
        <v>0</v>
      </c>
      <c r="P246" s="114">
        <f t="shared" si="262"/>
        <v>0</v>
      </c>
      <c r="Q246" s="114">
        <f t="shared" ref="Q246:Z246" si="267">P246</f>
        <v>0</v>
      </c>
      <c r="R246" s="114">
        <f t="shared" si="267"/>
        <v>0</v>
      </c>
      <c r="S246" s="114">
        <f t="shared" si="267"/>
        <v>0</v>
      </c>
      <c r="T246" s="114">
        <f t="shared" si="267"/>
        <v>0</v>
      </c>
      <c r="U246" s="114">
        <f t="shared" si="267"/>
        <v>0</v>
      </c>
      <c r="V246" s="114">
        <f t="shared" si="267"/>
        <v>0</v>
      </c>
      <c r="W246" s="114">
        <f t="shared" si="267"/>
        <v>0</v>
      </c>
      <c r="X246" s="114">
        <f t="shared" si="267"/>
        <v>0</v>
      </c>
      <c r="Y246" s="114">
        <f t="shared" si="267"/>
        <v>0</v>
      </c>
      <c r="Z246" s="114">
        <f t="shared" si="267"/>
        <v>0</v>
      </c>
      <c r="AA246" s="104"/>
      <c r="AB246" s="115"/>
      <c r="AC246" s="27"/>
    </row>
    <row r="247" spans="1:29" ht="29.25" customHeight="1">
      <c r="A247" s="34"/>
      <c r="B247" s="93"/>
      <c r="C247" s="465"/>
      <c r="D247" s="480"/>
      <c r="E247" s="435"/>
      <c r="F247" s="435"/>
      <c r="G247" s="435"/>
      <c r="H247" s="435"/>
      <c r="I247" s="118" t="s">
        <v>44</v>
      </c>
      <c r="J247" s="118" t="str">
        <f t="shared" si="266"/>
        <v xml:space="preserve"> </v>
      </c>
      <c r="K247" s="118" t="str">
        <f t="shared" si="266"/>
        <v xml:space="preserve"> </v>
      </c>
      <c r="L247" s="118" t="str">
        <f t="shared" si="266"/>
        <v xml:space="preserve"> </v>
      </c>
      <c r="M247" s="118" t="str">
        <f t="shared" si="266"/>
        <v xml:space="preserve"> </v>
      </c>
      <c r="N247" s="118" t="str">
        <f t="shared" si="266"/>
        <v xml:space="preserve"> </v>
      </c>
      <c r="O247" s="118" t="str">
        <f t="shared" si="266"/>
        <v xml:space="preserve"> </v>
      </c>
      <c r="P247" s="118" t="str">
        <f t="shared" si="262"/>
        <v xml:space="preserve"> </v>
      </c>
      <c r="Q247" s="118" t="str">
        <f t="shared" ref="Q247:Z247" si="268">P247</f>
        <v xml:space="preserve"> </v>
      </c>
      <c r="R247" s="118" t="str">
        <f t="shared" si="268"/>
        <v xml:space="preserve"> </v>
      </c>
      <c r="S247" s="118" t="str">
        <f t="shared" si="268"/>
        <v xml:space="preserve"> </v>
      </c>
      <c r="T247" s="118" t="str">
        <f t="shared" si="268"/>
        <v xml:space="preserve"> </v>
      </c>
      <c r="U247" s="118" t="str">
        <f t="shared" si="268"/>
        <v xml:space="preserve"> </v>
      </c>
      <c r="V247" s="118" t="str">
        <f t="shared" si="268"/>
        <v xml:space="preserve"> </v>
      </c>
      <c r="W247" s="118" t="str">
        <f t="shared" si="268"/>
        <v xml:space="preserve"> </v>
      </c>
      <c r="X247" s="118" t="str">
        <f t="shared" si="268"/>
        <v xml:space="preserve"> </v>
      </c>
      <c r="Y247" s="118" t="str">
        <f t="shared" si="268"/>
        <v xml:space="preserve"> </v>
      </c>
      <c r="Z247" s="118" t="str">
        <f t="shared" si="268"/>
        <v xml:space="preserve"> </v>
      </c>
      <c r="AA247" s="104"/>
      <c r="AB247" s="115"/>
      <c r="AC247" s="27"/>
    </row>
    <row r="248" spans="1:29" ht="29.25" customHeight="1">
      <c r="A248" s="34"/>
      <c r="B248" s="93"/>
      <c r="C248" s="464" t="s">
        <v>250</v>
      </c>
      <c r="D248" s="481" t="s">
        <v>251</v>
      </c>
      <c r="E248" s="485">
        <v>2024</v>
      </c>
      <c r="F248" s="434" t="s">
        <v>1</v>
      </c>
      <c r="G248" s="434" t="s">
        <v>68</v>
      </c>
      <c r="H248" s="484" t="s">
        <v>156</v>
      </c>
      <c r="I248" s="114"/>
      <c r="J248" s="114">
        <f t="shared" si="266"/>
        <v>0</v>
      </c>
      <c r="K248" s="114">
        <f t="shared" si="266"/>
        <v>0</v>
      </c>
      <c r="L248" s="114">
        <f t="shared" si="266"/>
        <v>0</v>
      </c>
      <c r="M248" s="114">
        <f t="shared" si="266"/>
        <v>0</v>
      </c>
      <c r="N248" s="114">
        <f t="shared" si="266"/>
        <v>0</v>
      </c>
      <c r="O248" s="114">
        <f t="shared" si="266"/>
        <v>0</v>
      </c>
      <c r="P248" s="114">
        <f t="shared" si="262"/>
        <v>0</v>
      </c>
      <c r="Q248" s="114">
        <f t="shared" ref="Q248:Z248" si="269">P248</f>
        <v>0</v>
      </c>
      <c r="R248" s="114">
        <f t="shared" si="269"/>
        <v>0</v>
      </c>
      <c r="S248" s="114">
        <f t="shared" si="269"/>
        <v>0</v>
      </c>
      <c r="T248" s="114">
        <f t="shared" si="269"/>
        <v>0</v>
      </c>
      <c r="U248" s="114">
        <f t="shared" si="269"/>
        <v>0</v>
      </c>
      <c r="V248" s="114">
        <f t="shared" si="269"/>
        <v>0</v>
      </c>
      <c r="W248" s="114">
        <f t="shared" si="269"/>
        <v>0</v>
      </c>
      <c r="X248" s="114">
        <f t="shared" si="269"/>
        <v>0</v>
      </c>
      <c r="Y248" s="114">
        <f t="shared" si="269"/>
        <v>0</v>
      </c>
      <c r="Z248" s="114">
        <f t="shared" si="269"/>
        <v>0</v>
      </c>
      <c r="AA248" s="104"/>
      <c r="AB248" s="115"/>
      <c r="AC248" s="27"/>
    </row>
    <row r="249" spans="1:29" ht="29.25" customHeight="1">
      <c r="A249" s="34"/>
      <c r="B249" s="93"/>
      <c r="C249" s="465"/>
      <c r="D249" s="433"/>
      <c r="E249" s="486"/>
      <c r="F249" s="436"/>
      <c r="G249" s="435"/>
      <c r="H249" s="435"/>
      <c r="I249" s="118" t="s">
        <v>44</v>
      </c>
      <c r="J249" s="118" t="str">
        <f t="shared" si="266"/>
        <v xml:space="preserve"> </v>
      </c>
      <c r="K249" s="118" t="str">
        <f t="shared" si="266"/>
        <v xml:space="preserve"> </v>
      </c>
      <c r="L249" s="118" t="str">
        <f t="shared" si="266"/>
        <v xml:space="preserve"> </v>
      </c>
      <c r="M249" s="118" t="str">
        <f t="shared" si="266"/>
        <v xml:space="preserve"> </v>
      </c>
      <c r="N249" s="118" t="str">
        <f t="shared" si="266"/>
        <v xml:space="preserve"> </v>
      </c>
      <c r="O249" s="118" t="str">
        <f t="shared" si="266"/>
        <v xml:space="preserve"> </v>
      </c>
      <c r="P249" s="118" t="str">
        <f t="shared" si="262"/>
        <v xml:space="preserve"> </v>
      </c>
      <c r="Q249" s="118" t="str">
        <f t="shared" ref="Q249:Z249" si="270">P249</f>
        <v xml:space="preserve"> </v>
      </c>
      <c r="R249" s="118" t="str">
        <f t="shared" si="270"/>
        <v xml:space="preserve"> </v>
      </c>
      <c r="S249" s="118" t="str">
        <f t="shared" si="270"/>
        <v xml:space="preserve"> </v>
      </c>
      <c r="T249" s="118" t="str">
        <f t="shared" si="270"/>
        <v xml:space="preserve"> </v>
      </c>
      <c r="U249" s="118" t="str">
        <f t="shared" si="270"/>
        <v xml:space="preserve"> </v>
      </c>
      <c r="V249" s="118" t="str">
        <f t="shared" si="270"/>
        <v xml:space="preserve"> </v>
      </c>
      <c r="W249" s="118" t="str">
        <f t="shared" si="270"/>
        <v xml:space="preserve"> </v>
      </c>
      <c r="X249" s="118" t="str">
        <f t="shared" si="270"/>
        <v xml:space="preserve"> </v>
      </c>
      <c r="Y249" s="118" t="str">
        <f t="shared" si="270"/>
        <v xml:space="preserve"> </v>
      </c>
      <c r="Z249" s="118" t="str">
        <f t="shared" si="270"/>
        <v xml:space="preserve"> </v>
      </c>
      <c r="AA249" s="104"/>
      <c r="AB249" s="115"/>
      <c r="AC249" s="27"/>
    </row>
    <row r="250" spans="1:29" ht="29.25" customHeight="1">
      <c r="A250" s="34"/>
      <c r="B250" s="93"/>
      <c r="C250" s="464" t="s">
        <v>252</v>
      </c>
      <c r="D250" s="432" t="s">
        <v>253</v>
      </c>
      <c r="E250" s="485">
        <v>2024</v>
      </c>
      <c r="F250" s="434" t="s">
        <v>0</v>
      </c>
      <c r="G250" s="434" t="s">
        <v>68</v>
      </c>
      <c r="H250" s="434" t="s">
        <v>254</v>
      </c>
      <c r="I250" s="114"/>
      <c r="J250" s="114">
        <f t="shared" si="266"/>
        <v>0</v>
      </c>
      <c r="K250" s="114">
        <f t="shared" si="266"/>
        <v>0</v>
      </c>
      <c r="L250" s="114">
        <f t="shared" si="266"/>
        <v>0</v>
      </c>
      <c r="M250" s="114">
        <f t="shared" si="266"/>
        <v>0</v>
      </c>
      <c r="N250" s="114">
        <f t="shared" si="266"/>
        <v>0</v>
      </c>
      <c r="O250" s="114">
        <f t="shared" si="266"/>
        <v>0</v>
      </c>
      <c r="P250" s="114">
        <f t="shared" si="262"/>
        <v>0</v>
      </c>
      <c r="Q250" s="114">
        <f t="shared" ref="Q250:Z250" si="271">P250</f>
        <v>0</v>
      </c>
      <c r="R250" s="114">
        <f t="shared" si="271"/>
        <v>0</v>
      </c>
      <c r="S250" s="114">
        <f t="shared" si="271"/>
        <v>0</v>
      </c>
      <c r="T250" s="114">
        <f t="shared" si="271"/>
        <v>0</v>
      </c>
      <c r="U250" s="114">
        <f t="shared" si="271"/>
        <v>0</v>
      </c>
      <c r="V250" s="114">
        <f t="shared" si="271"/>
        <v>0</v>
      </c>
      <c r="W250" s="114">
        <f t="shared" si="271"/>
        <v>0</v>
      </c>
      <c r="X250" s="114">
        <f t="shared" si="271"/>
        <v>0</v>
      </c>
      <c r="Y250" s="114">
        <f t="shared" si="271"/>
        <v>0</v>
      </c>
      <c r="Z250" s="114">
        <f t="shared" si="271"/>
        <v>0</v>
      </c>
      <c r="AA250" s="104"/>
      <c r="AB250" s="115"/>
      <c r="AC250" s="27"/>
    </row>
    <row r="251" spans="1:29" ht="29.25" customHeight="1">
      <c r="A251" s="34"/>
      <c r="B251" s="93"/>
      <c r="C251" s="465"/>
      <c r="D251" s="433"/>
      <c r="E251" s="486"/>
      <c r="F251" s="435"/>
      <c r="G251" s="435"/>
      <c r="H251" s="435"/>
      <c r="I251" s="118" t="s">
        <v>44</v>
      </c>
      <c r="J251" s="118" t="str">
        <f t="shared" si="266"/>
        <v xml:space="preserve"> </v>
      </c>
      <c r="K251" s="118" t="str">
        <f t="shared" si="266"/>
        <v xml:space="preserve"> </v>
      </c>
      <c r="L251" s="118" t="str">
        <f t="shared" si="266"/>
        <v xml:space="preserve"> </v>
      </c>
      <c r="M251" s="118" t="str">
        <f t="shared" si="266"/>
        <v xml:space="preserve"> </v>
      </c>
      <c r="N251" s="118" t="str">
        <f t="shared" si="266"/>
        <v xml:space="preserve"> </v>
      </c>
      <c r="O251" s="118" t="str">
        <f t="shared" si="266"/>
        <v xml:space="preserve"> </v>
      </c>
      <c r="P251" s="118" t="str">
        <f t="shared" si="262"/>
        <v xml:space="preserve"> </v>
      </c>
      <c r="Q251" s="118" t="str">
        <f t="shared" ref="Q251:Z251" si="272">P251</f>
        <v xml:space="preserve"> </v>
      </c>
      <c r="R251" s="118" t="str">
        <f t="shared" si="272"/>
        <v xml:space="preserve"> </v>
      </c>
      <c r="S251" s="118" t="str">
        <f t="shared" si="272"/>
        <v xml:space="preserve"> </v>
      </c>
      <c r="T251" s="118" t="str">
        <f t="shared" si="272"/>
        <v xml:space="preserve"> </v>
      </c>
      <c r="U251" s="118" t="str">
        <f t="shared" si="272"/>
        <v xml:space="preserve"> </v>
      </c>
      <c r="V251" s="118" t="str">
        <f t="shared" si="272"/>
        <v xml:space="preserve"> </v>
      </c>
      <c r="W251" s="118" t="str">
        <f t="shared" si="272"/>
        <v xml:space="preserve"> </v>
      </c>
      <c r="X251" s="118" t="str">
        <f t="shared" si="272"/>
        <v xml:space="preserve"> </v>
      </c>
      <c r="Y251" s="118" t="str">
        <f t="shared" si="272"/>
        <v xml:space="preserve"> </v>
      </c>
      <c r="Z251" s="118" t="str">
        <f t="shared" si="272"/>
        <v xml:space="preserve"> </v>
      </c>
      <c r="AA251" s="104"/>
      <c r="AB251" s="115"/>
      <c r="AC251" s="27"/>
    </row>
    <row r="252" spans="1:29" ht="29.25" customHeight="1">
      <c r="A252" s="34"/>
      <c r="B252" s="93"/>
      <c r="C252" s="464" t="s">
        <v>255</v>
      </c>
      <c r="D252" s="483" t="s">
        <v>387</v>
      </c>
      <c r="E252" s="470">
        <v>2024</v>
      </c>
      <c r="F252" s="470" t="s">
        <v>2</v>
      </c>
      <c r="G252" s="484" t="s">
        <v>68</v>
      </c>
      <c r="H252" s="484" t="s">
        <v>156</v>
      </c>
      <c r="I252" s="114"/>
      <c r="J252" s="114">
        <f t="shared" si="266"/>
        <v>0</v>
      </c>
      <c r="K252" s="114">
        <f t="shared" si="266"/>
        <v>0</v>
      </c>
      <c r="L252" s="114">
        <f t="shared" si="266"/>
        <v>0</v>
      </c>
      <c r="M252" s="114">
        <f t="shared" si="266"/>
        <v>0</v>
      </c>
      <c r="N252" s="114">
        <f t="shared" si="266"/>
        <v>0</v>
      </c>
      <c r="O252" s="114">
        <f t="shared" si="266"/>
        <v>0</v>
      </c>
      <c r="P252" s="114">
        <f t="shared" si="262"/>
        <v>0</v>
      </c>
      <c r="Q252" s="114">
        <f t="shared" ref="Q252:Z252" si="273">P252</f>
        <v>0</v>
      </c>
      <c r="R252" s="114">
        <f t="shared" si="273"/>
        <v>0</v>
      </c>
      <c r="S252" s="114">
        <f t="shared" si="273"/>
        <v>0</v>
      </c>
      <c r="T252" s="114">
        <f t="shared" si="273"/>
        <v>0</v>
      </c>
      <c r="U252" s="114">
        <f t="shared" si="273"/>
        <v>0</v>
      </c>
      <c r="V252" s="114">
        <f t="shared" si="273"/>
        <v>0</v>
      </c>
      <c r="W252" s="114">
        <f t="shared" si="273"/>
        <v>0</v>
      </c>
      <c r="X252" s="114">
        <f t="shared" si="273"/>
        <v>0</v>
      </c>
      <c r="Y252" s="114">
        <f t="shared" si="273"/>
        <v>0</v>
      </c>
      <c r="Z252" s="114">
        <f t="shared" si="273"/>
        <v>0</v>
      </c>
      <c r="AA252" s="104"/>
      <c r="AB252" s="115"/>
      <c r="AC252" s="27"/>
    </row>
    <row r="253" spans="1:29" ht="29.25" customHeight="1">
      <c r="A253" s="34"/>
      <c r="B253" s="93"/>
      <c r="C253" s="465"/>
      <c r="D253" s="433"/>
      <c r="E253" s="435"/>
      <c r="F253" s="435"/>
      <c r="G253" s="435"/>
      <c r="H253" s="435"/>
      <c r="I253" s="118" t="s">
        <v>44</v>
      </c>
      <c r="J253" s="118" t="str">
        <f t="shared" si="266"/>
        <v xml:space="preserve"> </v>
      </c>
      <c r="K253" s="118" t="str">
        <f t="shared" si="266"/>
        <v xml:space="preserve"> </v>
      </c>
      <c r="L253" s="118" t="str">
        <f t="shared" si="266"/>
        <v xml:space="preserve"> </v>
      </c>
      <c r="M253" s="118" t="str">
        <f t="shared" si="266"/>
        <v xml:space="preserve"> </v>
      </c>
      <c r="N253" s="118" t="str">
        <f t="shared" si="266"/>
        <v xml:space="preserve"> </v>
      </c>
      <c r="O253" s="118" t="str">
        <f t="shared" si="266"/>
        <v xml:space="preserve"> </v>
      </c>
      <c r="P253" s="118" t="str">
        <f t="shared" si="262"/>
        <v xml:space="preserve"> </v>
      </c>
      <c r="Q253" s="118" t="str">
        <f t="shared" ref="Q253:Z253" si="274">P253</f>
        <v xml:space="preserve"> </v>
      </c>
      <c r="R253" s="118" t="str">
        <f t="shared" si="274"/>
        <v xml:space="preserve"> </v>
      </c>
      <c r="S253" s="118" t="str">
        <f t="shared" si="274"/>
        <v xml:space="preserve"> </v>
      </c>
      <c r="T253" s="118" t="str">
        <f t="shared" si="274"/>
        <v xml:space="preserve"> </v>
      </c>
      <c r="U253" s="118" t="str">
        <f t="shared" si="274"/>
        <v xml:space="preserve"> </v>
      </c>
      <c r="V253" s="118" t="str">
        <f t="shared" si="274"/>
        <v xml:space="preserve"> </v>
      </c>
      <c r="W253" s="118" t="str">
        <f t="shared" si="274"/>
        <v xml:space="preserve"> </v>
      </c>
      <c r="X253" s="118" t="str">
        <f t="shared" si="274"/>
        <v xml:space="preserve"> </v>
      </c>
      <c r="Y253" s="118" t="str">
        <f t="shared" si="274"/>
        <v xml:space="preserve"> </v>
      </c>
      <c r="Z253" s="118" t="str">
        <f t="shared" si="274"/>
        <v xml:space="preserve"> </v>
      </c>
      <c r="AA253" s="104"/>
      <c r="AB253" s="115"/>
      <c r="AC253" s="27"/>
    </row>
    <row r="254" spans="1:29" ht="29.25" customHeight="1">
      <c r="A254" s="34"/>
      <c r="B254" s="93"/>
      <c r="C254" s="464" t="s">
        <v>256</v>
      </c>
      <c r="D254" s="471"/>
      <c r="E254" s="470"/>
      <c r="F254" s="470"/>
      <c r="G254" s="470"/>
      <c r="H254" s="470"/>
      <c r="I254" s="114"/>
      <c r="J254" s="114">
        <f t="shared" si="266"/>
        <v>0</v>
      </c>
      <c r="K254" s="114">
        <f t="shared" si="266"/>
        <v>0</v>
      </c>
      <c r="L254" s="114">
        <f t="shared" si="266"/>
        <v>0</v>
      </c>
      <c r="M254" s="114">
        <f t="shared" si="266"/>
        <v>0</v>
      </c>
      <c r="N254" s="114">
        <f t="shared" si="266"/>
        <v>0</v>
      </c>
      <c r="O254" s="114">
        <f t="shared" si="266"/>
        <v>0</v>
      </c>
      <c r="P254" s="114">
        <f t="shared" si="262"/>
        <v>0</v>
      </c>
      <c r="Q254" s="114">
        <f t="shared" ref="Q254:Z254" si="275">P254</f>
        <v>0</v>
      </c>
      <c r="R254" s="114">
        <f t="shared" si="275"/>
        <v>0</v>
      </c>
      <c r="S254" s="114">
        <f t="shared" si="275"/>
        <v>0</v>
      </c>
      <c r="T254" s="114">
        <f t="shared" si="275"/>
        <v>0</v>
      </c>
      <c r="U254" s="114">
        <f t="shared" si="275"/>
        <v>0</v>
      </c>
      <c r="V254" s="114">
        <f t="shared" si="275"/>
        <v>0</v>
      </c>
      <c r="W254" s="114">
        <f t="shared" si="275"/>
        <v>0</v>
      </c>
      <c r="X254" s="114">
        <f t="shared" si="275"/>
        <v>0</v>
      </c>
      <c r="Y254" s="114">
        <f t="shared" si="275"/>
        <v>0</v>
      </c>
      <c r="Z254" s="114">
        <f t="shared" si="275"/>
        <v>0</v>
      </c>
      <c r="AA254" s="104"/>
      <c r="AB254" s="115"/>
      <c r="AC254" s="27"/>
    </row>
    <row r="255" spans="1:29" ht="29.25" customHeight="1">
      <c r="A255" s="34"/>
      <c r="B255" s="93"/>
      <c r="C255" s="465"/>
      <c r="D255" s="433"/>
      <c r="E255" s="435"/>
      <c r="F255" s="435"/>
      <c r="G255" s="435"/>
      <c r="H255" s="435"/>
      <c r="I255" s="118" t="s">
        <v>44</v>
      </c>
      <c r="J255" s="118" t="str">
        <f t="shared" si="266"/>
        <v xml:space="preserve"> </v>
      </c>
      <c r="K255" s="118" t="str">
        <f t="shared" si="266"/>
        <v xml:space="preserve"> </v>
      </c>
      <c r="L255" s="118" t="str">
        <f t="shared" si="266"/>
        <v xml:space="preserve"> </v>
      </c>
      <c r="M255" s="118" t="str">
        <f t="shared" si="266"/>
        <v xml:space="preserve"> </v>
      </c>
      <c r="N255" s="118" t="str">
        <f t="shared" si="266"/>
        <v xml:space="preserve"> </v>
      </c>
      <c r="O255" s="118" t="str">
        <f t="shared" si="266"/>
        <v xml:space="preserve"> </v>
      </c>
      <c r="P255" s="118" t="str">
        <f t="shared" si="262"/>
        <v xml:space="preserve"> </v>
      </c>
      <c r="Q255" s="118" t="str">
        <f t="shared" ref="Q255:Z255" si="276">P255</f>
        <v xml:space="preserve"> </v>
      </c>
      <c r="R255" s="118" t="str">
        <f t="shared" si="276"/>
        <v xml:space="preserve"> </v>
      </c>
      <c r="S255" s="118" t="str">
        <f t="shared" si="276"/>
        <v xml:space="preserve"> </v>
      </c>
      <c r="T255" s="118" t="str">
        <f t="shared" si="276"/>
        <v xml:space="preserve"> </v>
      </c>
      <c r="U255" s="118" t="str">
        <f t="shared" si="276"/>
        <v xml:space="preserve"> </v>
      </c>
      <c r="V255" s="118" t="str">
        <f t="shared" si="276"/>
        <v xml:space="preserve"> </v>
      </c>
      <c r="W255" s="118" t="str">
        <f t="shared" si="276"/>
        <v xml:space="preserve"> </v>
      </c>
      <c r="X255" s="118" t="str">
        <f t="shared" si="276"/>
        <v xml:space="preserve"> </v>
      </c>
      <c r="Y255" s="118" t="str">
        <f t="shared" si="276"/>
        <v xml:space="preserve"> </v>
      </c>
      <c r="Z255" s="118" t="str">
        <f t="shared" si="276"/>
        <v xml:space="preserve"> </v>
      </c>
      <c r="AA255" s="104"/>
      <c r="AB255" s="115"/>
      <c r="AC255" s="27"/>
    </row>
    <row r="256" spans="1:29" ht="29.25" customHeight="1">
      <c r="A256" s="34"/>
      <c r="B256" s="93"/>
      <c r="C256" s="464" t="s">
        <v>257</v>
      </c>
      <c r="D256" s="471"/>
      <c r="E256" s="470"/>
      <c r="F256" s="470"/>
      <c r="G256" s="470"/>
      <c r="H256" s="470"/>
      <c r="I256" s="114"/>
      <c r="J256" s="114">
        <f t="shared" ref="J256:O265" si="277">I256</f>
        <v>0</v>
      </c>
      <c r="K256" s="114">
        <f t="shared" si="277"/>
        <v>0</v>
      </c>
      <c r="L256" s="114">
        <f t="shared" si="277"/>
        <v>0</v>
      </c>
      <c r="M256" s="114">
        <f t="shared" si="277"/>
        <v>0</v>
      </c>
      <c r="N256" s="114">
        <f t="shared" si="277"/>
        <v>0</v>
      </c>
      <c r="O256" s="114">
        <f t="shared" si="277"/>
        <v>0</v>
      </c>
      <c r="P256" s="114">
        <f t="shared" si="262"/>
        <v>0</v>
      </c>
      <c r="Q256" s="114">
        <f t="shared" ref="Q256:Z256" si="278">P256</f>
        <v>0</v>
      </c>
      <c r="R256" s="114">
        <f t="shared" si="278"/>
        <v>0</v>
      </c>
      <c r="S256" s="114">
        <f t="shared" si="278"/>
        <v>0</v>
      </c>
      <c r="T256" s="114">
        <f t="shared" si="278"/>
        <v>0</v>
      </c>
      <c r="U256" s="114">
        <f t="shared" si="278"/>
        <v>0</v>
      </c>
      <c r="V256" s="114">
        <f t="shared" si="278"/>
        <v>0</v>
      </c>
      <c r="W256" s="114">
        <f t="shared" si="278"/>
        <v>0</v>
      </c>
      <c r="X256" s="114">
        <f t="shared" si="278"/>
        <v>0</v>
      </c>
      <c r="Y256" s="114">
        <f t="shared" si="278"/>
        <v>0</v>
      </c>
      <c r="Z256" s="114">
        <f t="shared" si="278"/>
        <v>0</v>
      </c>
      <c r="AA256" s="104"/>
      <c r="AB256" s="115"/>
      <c r="AC256" s="27"/>
    </row>
    <row r="257" spans="1:29" ht="29.25" customHeight="1">
      <c r="A257" s="34"/>
      <c r="B257" s="93"/>
      <c r="C257" s="465"/>
      <c r="D257" s="433"/>
      <c r="E257" s="435"/>
      <c r="F257" s="435"/>
      <c r="G257" s="435"/>
      <c r="H257" s="435"/>
      <c r="I257" s="118" t="s">
        <v>44</v>
      </c>
      <c r="J257" s="118" t="str">
        <f t="shared" si="277"/>
        <v xml:space="preserve"> </v>
      </c>
      <c r="K257" s="118" t="str">
        <f t="shared" si="277"/>
        <v xml:space="preserve"> </v>
      </c>
      <c r="L257" s="118" t="str">
        <f t="shared" si="277"/>
        <v xml:space="preserve"> </v>
      </c>
      <c r="M257" s="118" t="str">
        <f t="shared" si="277"/>
        <v xml:space="preserve"> </v>
      </c>
      <c r="N257" s="118" t="str">
        <f t="shared" si="277"/>
        <v xml:space="preserve"> </v>
      </c>
      <c r="O257" s="118" t="str">
        <f t="shared" si="277"/>
        <v xml:space="preserve"> </v>
      </c>
      <c r="P257" s="118" t="str">
        <f t="shared" si="262"/>
        <v xml:space="preserve"> </v>
      </c>
      <c r="Q257" s="118" t="str">
        <f t="shared" ref="Q257:Z257" si="279">P257</f>
        <v xml:space="preserve"> </v>
      </c>
      <c r="R257" s="118" t="str">
        <f t="shared" si="279"/>
        <v xml:space="preserve"> </v>
      </c>
      <c r="S257" s="118" t="str">
        <f t="shared" si="279"/>
        <v xml:space="preserve"> </v>
      </c>
      <c r="T257" s="118" t="str">
        <f t="shared" si="279"/>
        <v xml:space="preserve"> </v>
      </c>
      <c r="U257" s="118" t="str">
        <f t="shared" si="279"/>
        <v xml:space="preserve"> </v>
      </c>
      <c r="V257" s="118" t="str">
        <f t="shared" si="279"/>
        <v xml:space="preserve"> </v>
      </c>
      <c r="W257" s="118" t="str">
        <f t="shared" si="279"/>
        <v xml:space="preserve"> </v>
      </c>
      <c r="X257" s="118" t="str">
        <f t="shared" si="279"/>
        <v xml:space="preserve"> </v>
      </c>
      <c r="Y257" s="118" t="str">
        <f t="shared" si="279"/>
        <v xml:space="preserve"> </v>
      </c>
      <c r="Z257" s="118" t="str">
        <f t="shared" si="279"/>
        <v xml:space="preserve"> </v>
      </c>
      <c r="AA257" s="104"/>
      <c r="AB257" s="115"/>
      <c r="AC257" s="27"/>
    </row>
    <row r="258" spans="1:29" ht="29.25" customHeight="1">
      <c r="A258" s="34"/>
      <c r="B258" s="93"/>
      <c r="C258" s="464" t="s">
        <v>258</v>
      </c>
      <c r="D258" s="471"/>
      <c r="E258" s="470"/>
      <c r="F258" s="470"/>
      <c r="G258" s="470"/>
      <c r="H258" s="470"/>
      <c r="I258" s="114"/>
      <c r="J258" s="114">
        <f t="shared" si="277"/>
        <v>0</v>
      </c>
      <c r="K258" s="114">
        <f t="shared" si="277"/>
        <v>0</v>
      </c>
      <c r="L258" s="114">
        <f t="shared" si="277"/>
        <v>0</v>
      </c>
      <c r="M258" s="114">
        <f t="shared" si="277"/>
        <v>0</v>
      </c>
      <c r="N258" s="114">
        <f t="shared" si="277"/>
        <v>0</v>
      </c>
      <c r="O258" s="114">
        <f t="shared" si="277"/>
        <v>0</v>
      </c>
      <c r="P258" s="114">
        <f t="shared" si="262"/>
        <v>0</v>
      </c>
      <c r="Q258" s="114">
        <f t="shared" ref="Q258:Z258" si="280">P258</f>
        <v>0</v>
      </c>
      <c r="R258" s="114">
        <f t="shared" si="280"/>
        <v>0</v>
      </c>
      <c r="S258" s="114">
        <f t="shared" si="280"/>
        <v>0</v>
      </c>
      <c r="T258" s="114">
        <f t="shared" si="280"/>
        <v>0</v>
      </c>
      <c r="U258" s="114">
        <f t="shared" si="280"/>
        <v>0</v>
      </c>
      <c r="V258" s="114">
        <f t="shared" si="280"/>
        <v>0</v>
      </c>
      <c r="W258" s="114">
        <f t="shared" si="280"/>
        <v>0</v>
      </c>
      <c r="X258" s="114">
        <f t="shared" si="280"/>
        <v>0</v>
      </c>
      <c r="Y258" s="114">
        <f t="shared" si="280"/>
        <v>0</v>
      </c>
      <c r="Z258" s="114">
        <f t="shared" si="280"/>
        <v>0</v>
      </c>
      <c r="AA258" s="104"/>
      <c r="AB258" s="115"/>
      <c r="AC258" s="27"/>
    </row>
    <row r="259" spans="1:29" ht="29.25" customHeight="1">
      <c r="A259" s="34"/>
      <c r="B259" s="93"/>
      <c r="C259" s="465"/>
      <c r="D259" s="433"/>
      <c r="E259" s="435"/>
      <c r="F259" s="435"/>
      <c r="G259" s="435"/>
      <c r="H259" s="435"/>
      <c r="I259" s="118" t="s">
        <v>44</v>
      </c>
      <c r="J259" s="118" t="str">
        <f t="shared" si="277"/>
        <v xml:space="preserve"> </v>
      </c>
      <c r="K259" s="118" t="str">
        <f t="shared" si="277"/>
        <v xml:space="preserve"> </v>
      </c>
      <c r="L259" s="118" t="str">
        <f t="shared" si="277"/>
        <v xml:space="preserve"> </v>
      </c>
      <c r="M259" s="118" t="str">
        <f t="shared" si="277"/>
        <v xml:space="preserve"> </v>
      </c>
      <c r="N259" s="118" t="str">
        <f t="shared" si="277"/>
        <v xml:space="preserve"> </v>
      </c>
      <c r="O259" s="118" t="str">
        <f t="shared" si="277"/>
        <v xml:space="preserve"> </v>
      </c>
      <c r="P259" s="118" t="str">
        <f t="shared" si="262"/>
        <v xml:space="preserve"> </v>
      </c>
      <c r="Q259" s="118" t="str">
        <f t="shared" ref="Q259:Z259" si="281">P259</f>
        <v xml:space="preserve"> </v>
      </c>
      <c r="R259" s="118" t="str">
        <f t="shared" si="281"/>
        <v xml:space="preserve"> </v>
      </c>
      <c r="S259" s="118" t="str">
        <f t="shared" si="281"/>
        <v xml:space="preserve"> </v>
      </c>
      <c r="T259" s="118" t="str">
        <f t="shared" si="281"/>
        <v xml:space="preserve"> </v>
      </c>
      <c r="U259" s="118" t="str">
        <f t="shared" si="281"/>
        <v xml:space="preserve"> </v>
      </c>
      <c r="V259" s="118" t="str">
        <f t="shared" si="281"/>
        <v xml:space="preserve"> </v>
      </c>
      <c r="W259" s="118" t="str">
        <f t="shared" si="281"/>
        <v xml:space="preserve"> </v>
      </c>
      <c r="X259" s="118" t="str">
        <f t="shared" si="281"/>
        <v xml:space="preserve"> </v>
      </c>
      <c r="Y259" s="118" t="str">
        <f t="shared" si="281"/>
        <v xml:space="preserve"> </v>
      </c>
      <c r="Z259" s="118" t="str">
        <f t="shared" si="281"/>
        <v xml:space="preserve"> </v>
      </c>
      <c r="AA259" s="104"/>
      <c r="AB259" s="115"/>
      <c r="AC259" s="27"/>
    </row>
    <row r="260" spans="1:29" ht="29.25" customHeight="1">
      <c r="A260" s="34"/>
      <c r="B260" s="93"/>
      <c r="C260" s="464" t="s">
        <v>259</v>
      </c>
      <c r="D260" s="471"/>
      <c r="E260" s="470"/>
      <c r="F260" s="470"/>
      <c r="G260" s="470"/>
      <c r="H260" s="470"/>
      <c r="I260" s="114"/>
      <c r="J260" s="114">
        <f t="shared" si="277"/>
        <v>0</v>
      </c>
      <c r="K260" s="114">
        <f t="shared" si="277"/>
        <v>0</v>
      </c>
      <c r="L260" s="114">
        <f t="shared" si="277"/>
        <v>0</v>
      </c>
      <c r="M260" s="114">
        <f t="shared" si="277"/>
        <v>0</v>
      </c>
      <c r="N260" s="114">
        <f t="shared" si="277"/>
        <v>0</v>
      </c>
      <c r="O260" s="114">
        <f t="shared" si="277"/>
        <v>0</v>
      </c>
      <c r="P260" s="114">
        <f t="shared" si="262"/>
        <v>0</v>
      </c>
      <c r="Q260" s="114">
        <f t="shared" ref="Q260:Z260" si="282">P260</f>
        <v>0</v>
      </c>
      <c r="R260" s="114">
        <f t="shared" si="282"/>
        <v>0</v>
      </c>
      <c r="S260" s="114">
        <f t="shared" si="282"/>
        <v>0</v>
      </c>
      <c r="T260" s="114">
        <f t="shared" si="282"/>
        <v>0</v>
      </c>
      <c r="U260" s="114">
        <f t="shared" si="282"/>
        <v>0</v>
      </c>
      <c r="V260" s="114">
        <f t="shared" si="282"/>
        <v>0</v>
      </c>
      <c r="W260" s="114">
        <f t="shared" si="282"/>
        <v>0</v>
      </c>
      <c r="X260" s="114">
        <f t="shared" si="282"/>
        <v>0</v>
      </c>
      <c r="Y260" s="114">
        <f t="shared" si="282"/>
        <v>0</v>
      </c>
      <c r="Z260" s="114">
        <f t="shared" si="282"/>
        <v>0</v>
      </c>
      <c r="AA260" s="104"/>
      <c r="AB260" s="115"/>
      <c r="AC260" s="27"/>
    </row>
    <row r="261" spans="1:29" ht="29.25" customHeight="1">
      <c r="A261" s="34"/>
      <c r="B261" s="93"/>
      <c r="C261" s="465"/>
      <c r="D261" s="433"/>
      <c r="E261" s="435"/>
      <c r="F261" s="435"/>
      <c r="G261" s="435"/>
      <c r="H261" s="435"/>
      <c r="I261" s="118" t="s">
        <v>44</v>
      </c>
      <c r="J261" s="118" t="str">
        <f t="shared" si="277"/>
        <v xml:space="preserve"> </v>
      </c>
      <c r="K261" s="118" t="str">
        <f t="shared" si="277"/>
        <v xml:space="preserve"> </v>
      </c>
      <c r="L261" s="118" t="str">
        <f t="shared" si="277"/>
        <v xml:space="preserve"> </v>
      </c>
      <c r="M261" s="118" t="str">
        <f t="shared" si="277"/>
        <v xml:space="preserve"> </v>
      </c>
      <c r="N261" s="118" t="str">
        <f t="shared" si="277"/>
        <v xml:space="preserve"> </v>
      </c>
      <c r="O261" s="118" t="str">
        <f t="shared" si="277"/>
        <v xml:space="preserve"> </v>
      </c>
      <c r="P261" s="118" t="str">
        <f t="shared" si="262"/>
        <v xml:space="preserve"> </v>
      </c>
      <c r="Q261" s="118" t="str">
        <f t="shared" ref="Q261:Z261" si="283">P261</f>
        <v xml:space="preserve"> </v>
      </c>
      <c r="R261" s="118" t="str">
        <f t="shared" si="283"/>
        <v xml:space="preserve"> </v>
      </c>
      <c r="S261" s="118" t="str">
        <f t="shared" si="283"/>
        <v xml:space="preserve"> </v>
      </c>
      <c r="T261" s="118" t="str">
        <f t="shared" si="283"/>
        <v xml:space="preserve"> </v>
      </c>
      <c r="U261" s="118" t="str">
        <f t="shared" si="283"/>
        <v xml:space="preserve"> </v>
      </c>
      <c r="V261" s="118" t="str">
        <f t="shared" si="283"/>
        <v xml:space="preserve"> </v>
      </c>
      <c r="W261" s="118" t="str">
        <f t="shared" si="283"/>
        <v xml:space="preserve"> </v>
      </c>
      <c r="X261" s="118" t="str">
        <f t="shared" si="283"/>
        <v xml:space="preserve"> </v>
      </c>
      <c r="Y261" s="118" t="str">
        <f t="shared" si="283"/>
        <v xml:space="preserve"> </v>
      </c>
      <c r="Z261" s="118" t="str">
        <f t="shared" si="283"/>
        <v xml:space="preserve"> </v>
      </c>
      <c r="AA261" s="104"/>
      <c r="AB261" s="115"/>
      <c r="AC261" s="27"/>
    </row>
    <row r="262" spans="1:29" ht="29.25" customHeight="1">
      <c r="A262" s="34"/>
      <c r="B262" s="93"/>
      <c r="C262" s="464" t="s">
        <v>260</v>
      </c>
      <c r="D262" s="471"/>
      <c r="E262" s="470"/>
      <c r="F262" s="470"/>
      <c r="G262" s="470"/>
      <c r="H262" s="470"/>
      <c r="I262" s="114"/>
      <c r="J262" s="114">
        <f t="shared" si="277"/>
        <v>0</v>
      </c>
      <c r="K262" s="114">
        <f t="shared" si="277"/>
        <v>0</v>
      </c>
      <c r="L262" s="114">
        <f t="shared" si="277"/>
        <v>0</v>
      </c>
      <c r="M262" s="114">
        <f t="shared" si="277"/>
        <v>0</v>
      </c>
      <c r="N262" s="114">
        <f t="shared" si="277"/>
        <v>0</v>
      </c>
      <c r="O262" s="114">
        <f t="shared" si="277"/>
        <v>0</v>
      </c>
      <c r="P262" s="114">
        <f t="shared" si="262"/>
        <v>0</v>
      </c>
      <c r="Q262" s="114">
        <f t="shared" ref="Q262:Z262" si="284">P262</f>
        <v>0</v>
      </c>
      <c r="R262" s="114">
        <f t="shared" si="284"/>
        <v>0</v>
      </c>
      <c r="S262" s="114">
        <f t="shared" si="284"/>
        <v>0</v>
      </c>
      <c r="T262" s="114">
        <f t="shared" si="284"/>
        <v>0</v>
      </c>
      <c r="U262" s="114">
        <f t="shared" si="284"/>
        <v>0</v>
      </c>
      <c r="V262" s="114">
        <f t="shared" si="284"/>
        <v>0</v>
      </c>
      <c r="W262" s="114">
        <f t="shared" si="284"/>
        <v>0</v>
      </c>
      <c r="X262" s="114">
        <f t="shared" si="284"/>
        <v>0</v>
      </c>
      <c r="Y262" s="114">
        <f t="shared" si="284"/>
        <v>0</v>
      </c>
      <c r="Z262" s="114">
        <f t="shared" si="284"/>
        <v>0</v>
      </c>
      <c r="AA262" s="104"/>
      <c r="AB262" s="115"/>
      <c r="AC262" s="27"/>
    </row>
    <row r="263" spans="1:29" ht="29.25" customHeight="1">
      <c r="A263" s="34"/>
      <c r="B263" s="93"/>
      <c r="C263" s="465"/>
      <c r="D263" s="433"/>
      <c r="E263" s="435"/>
      <c r="F263" s="435"/>
      <c r="G263" s="435"/>
      <c r="H263" s="435"/>
      <c r="I263" s="118" t="s">
        <v>44</v>
      </c>
      <c r="J263" s="118" t="str">
        <f t="shared" si="277"/>
        <v xml:space="preserve"> </v>
      </c>
      <c r="K263" s="118" t="str">
        <f t="shared" si="277"/>
        <v xml:space="preserve"> </v>
      </c>
      <c r="L263" s="118" t="str">
        <f t="shared" si="277"/>
        <v xml:space="preserve"> </v>
      </c>
      <c r="M263" s="118" t="str">
        <f t="shared" si="277"/>
        <v xml:space="preserve"> </v>
      </c>
      <c r="N263" s="118" t="str">
        <f t="shared" si="277"/>
        <v xml:space="preserve"> </v>
      </c>
      <c r="O263" s="118" t="str">
        <f t="shared" si="277"/>
        <v xml:space="preserve"> </v>
      </c>
      <c r="P263" s="118" t="str">
        <f t="shared" si="262"/>
        <v xml:space="preserve"> </v>
      </c>
      <c r="Q263" s="118" t="str">
        <f t="shared" ref="Q263:Z263" si="285">P263</f>
        <v xml:space="preserve"> </v>
      </c>
      <c r="R263" s="118" t="str">
        <f t="shared" si="285"/>
        <v xml:space="preserve"> </v>
      </c>
      <c r="S263" s="118" t="str">
        <f t="shared" si="285"/>
        <v xml:space="preserve"> </v>
      </c>
      <c r="T263" s="118" t="str">
        <f t="shared" si="285"/>
        <v xml:space="preserve"> </v>
      </c>
      <c r="U263" s="118" t="str">
        <f t="shared" si="285"/>
        <v xml:space="preserve"> </v>
      </c>
      <c r="V263" s="118" t="str">
        <f t="shared" si="285"/>
        <v xml:space="preserve"> </v>
      </c>
      <c r="W263" s="118" t="str">
        <f t="shared" si="285"/>
        <v xml:space="preserve"> </v>
      </c>
      <c r="X263" s="118" t="str">
        <f t="shared" si="285"/>
        <v xml:space="preserve"> </v>
      </c>
      <c r="Y263" s="118" t="str">
        <f t="shared" si="285"/>
        <v xml:space="preserve"> </v>
      </c>
      <c r="Z263" s="118" t="str">
        <f t="shared" si="285"/>
        <v xml:space="preserve"> </v>
      </c>
      <c r="AA263" s="104"/>
      <c r="AB263" s="115"/>
      <c r="AC263" s="27"/>
    </row>
    <row r="264" spans="1:29" ht="29.25" customHeight="1">
      <c r="A264" s="34"/>
      <c r="B264" s="93"/>
      <c r="C264" s="464" t="s">
        <v>261</v>
      </c>
      <c r="D264" s="471"/>
      <c r="E264" s="470"/>
      <c r="F264" s="470"/>
      <c r="G264" s="470"/>
      <c r="H264" s="470"/>
      <c r="I264" s="114"/>
      <c r="J264" s="114">
        <f t="shared" si="277"/>
        <v>0</v>
      </c>
      <c r="K264" s="114">
        <f t="shared" si="277"/>
        <v>0</v>
      </c>
      <c r="L264" s="114">
        <f t="shared" si="277"/>
        <v>0</v>
      </c>
      <c r="M264" s="114">
        <f t="shared" si="277"/>
        <v>0</v>
      </c>
      <c r="N264" s="114">
        <f t="shared" si="277"/>
        <v>0</v>
      </c>
      <c r="O264" s="114">
        <f t="shared" si="277"/>
        <v>0</v>
      </c>
      <c r="P264" s="114">
        <f t="shared" si="262"/>
        <v>0</v>
      </c>
      <c r="Q264" s="114">
        <f t="shared" ref="Q264:Z264" si="286">P264</f>
        <v>0</v>
      </c>
      <c r="R264" s="114">
        <f t="shared" si="286"/>
        <v>0</v>
      </c>
      <c r="S264" s="114">
        <f t="shared" si="286"/>
        <v>0</v>
      </c>
      <c r="T264" s="114">
        <f t="shared" si="286"/>
        <v>0</v>
      </c>
      <c r="U264" s="114">
        <f t="shared" si="286"/>
        <v>0</v>
      </c>
      <c r="V264" s="114">
        <f t="shared" si="286"/>
        <v>0</v>
      </c>
      <c r="W264" s="114">
        <f t="shared" si="286"/>
        <v>0</v>
      </c>
      <c r="X264" s="114">
        <f t="shared" si="286"/>
        <v>0</v>
      </c>
      <c r="Y264" s="114">
        <f t="shared" si="286"/>
        <v>0</v>
      </c>
      <c r="Z264" s="114">
        <f t="shared" si="286"/>
        <v>0</v>
      </c>
      <c r="AA264" s="104"/>
      <c r="AB264" s="115"/>
      <c r="AC264" s="27"/>
    </row>
    <row r="265" spans="1:29" ht="29.25" customHeight="1">
      <c r="A265" s="34"/>
      <c r="B265" s="93"/>
      <c r="C265" s="465"/>
      <c r="D265" s="433"/>
      <c r="E265" s="435"/>
      <c r="F265" s="435"/>
      <c r="G265" s="435"/>
      <c r="H265" s="435"/>
      <c r="I265" s="118" t="s">
        <v>44</v>
      </c>
      <c r="J265" s="118" t="str">
        <f t="shared" si="277"/>
        <v xml:space="preserve"> </v>
      </c>
      <c r="K265" s="118" t="str">
        <f t="shared" si="277"/>
        <v xml:space="preserve"> </v>
      </c>
      <c r="L265" s="118" t="str">
        <f t="shared" si="277"/>
        <v xml:space="preserve"> </v>
      </c>
      <c r="M265" s="118" t="str">
        <f t="shared" si="277"/>
        <v xml:space="preserve"> </v>
      </c>
      <c r="N265" s="118" t="str">
        <f t="shared" si="277"/>
        <v xml:space="preserve"> </v>
      </c>
      <c r="O265" s="118" t="str">
        <f t="shared" si="277"/>
        <v xml:space="preserve"> </v>
      </c>
      <c r="P265" s="118" t="str">
        <f t="shared" si="262"/>
        <v xml:space="preserve"> </v>
      </c>
      <c r="Q265" s="118" t="str">
        <f t="shared" ref="Q265:Z265" si="287">P265</f>
        <v xml:space="preserve"> </v>
      </c>
      <c r="R265" s="118" t="str">
        <f t="shared" si="287"/>
        <v xml:space="preserve"> </v>
      </c>
      <c r="S265" s="118" t="str">
        <f t="shared" si="287"/>
        <v xml:space="preserve"> </v>
      </c>
      <c r="T265" s="118" t="str">
        <f t="shared" si="287"/>
        <v xml:space="preserve"> </v>
      </c>
      <c r="U265" s="118" t="str">
        <f t="shared" si="287"/>
        <v xml:space="preserve"> </v>
      </c>
      <c r="V265" s="118" t="str">
        <f t="shared" si="287"/>
        <v xml:space="preserve"> </v>
      </c>
      <c r="W265" s="118" t="str">
        <f t="shared" si="287"/>
        <v xml:space="preserve"> </v>
      </c>
      <c r="X265" s="118" t="str">
        <f t="shared" si="287"/>
        <v xml:space="preserve"> </v>
      </c>
      <c r="Y265" s="118" t="str">
        <f t="shared" si="287"/>
        <v xml:space="preserve"> </v>
      </c>
      <c r="Z265" s="118" t="str">
        <f t="shared" si="287"/>
        <v xml:space="preserve"> </v>
      </c>
      <c r="AA265" s="104"/>
      <c r="AB265" s="115"/>
      <c r="AC265" s="27"/>
    </row>
    <row r="266" spans="1:29" ht="29.25" customHeight="1">
      <c r="A266" s="34"/>
      <c r="B266" s="93"/>
      <c r="C266" s="464" t="s">
        <v>262</v>
      </c>
      <c r="D266" s="471"/>
      <c r="E266" s="470"/>
      <c r="F266" s="470"/>
      <c r="G266" s="470"/>
      <c r="H266" s="470"/>
      <c r="I266" s="114"/>
      <c r="J266" s="114">
        <f t="shared" ref="J266:O275" si="288">I266</f>
        <v>0</v>
      </c>
      <c r="K266" s="114">
        <f t="shared" si="288"/>
        <v>0</v>
      </c>
      <c r="L266" s="114">
        <f t="shared" si="288"/>
        <v>0</v>
      </c>
      <c r="M266" s="114">
        <f t="shared" si="288"/>
        <v>0</v>
      </c>
      <c r="N266" s="114">
        <f t="shared" si="288"/>
        <v>0</v>
      </c>
      <c r="O266" s="114">
        <f t="shared" si="288"/>
        <v>0</v>
      </c>
      <c r="P266" s="114">
        <f t="shared" si="262"/>
        <v>0</v>
      </c>
      <c r="Q266" s="114">
        <f t="shared" ref="Q266:Z266" si="289">P266</f>
        <v>0</v>
      </c>
      <c r="R266" s="114">
        <f t="shared" si="289"/>
        <v>0</v>
      </c>
      <c r="S266" s="114">
        <f t="shared" si="289"/>
        <v>0</v>
      </c>
      <c r="T266" s="114">
        <f t="shared" si="289"/>
        <v>0</v>
      </c>
      <c r="U266" s="114">
        <f t="shared" si="289"/>
        <v>0</v>
      </c>
      <c r="V266" s="114">
        <f t="shared" si="289"/>
        <v>0</v>
      </c>
      <c r="W266" s="114">
        <f t="shared" si="289"/>
        <v>0</v>
      </c>
      <c r="X266" s="114">
        <f t="shared" si="289"/>
        <v>0</v>
      </c>
      <c r="Y266" s="114">
        <f t="shared" si="289"/>
        <v>0</v>
      </c>
      <c r="Z266" s="114">
        <f t="shared" si="289"/>
        <v>0</v>
      </c>
      <c r="AA266" s="104"/>
      <c r="AB266" s="115"/>
      <c r="AC266" s="27"/>
    </row>
    <row r="267" spans="1:29" ht="29.25" customHeight="1">
      <c r="A267" s="34"/>
      <c r="B267" s="93"/>
      <c r="C267" s="465"/>
      <c r="D267" s="433"/>
      <c r="E267" s="435"/>
      <c r="F267" s="435"/>
      <c r="G267" s="435"/>
      <c r="H267" s="435"/>
      <c r="I267" s="118" t="s">
        <v>44</v>
      </c>
      <c r="J267" s="118" t="str">
        <f t="shared" si="288"/>
        <v xml:space="preserve"> </v>
      </c>
      <c r="K267" s="118" t="str">
        <f t="shared" si="288"/>
        <v xml:space="preserve"> </v>
      </c>
      <c r="L267" s="118" t="str">
        <f t="shared" si="288"/>
        <v xml:space="preserve"> </v>
      </c>
      <c r="M267" s="118" t="str">
        <f t="shared" si="288"/>
        <v xml:space="preserve"> </v>
      </c>
      <c r="N267" s="118" t="str">
        <f t="shared" si="288"/>
        <v xml:space="preserve"> </v>
      </c>
      <c r="O267" s="118" t="str">
        <f t="shared" si="288"/>
        <v xml:space="preserve"> </v>
      </c>
      <c r="P267" s="118" t="str">
        <f t="shared" si="262"/>
        <v xml:space="preserve"> </v>
      </c>
      <c r="Q267" s="118" t="str">
        <f t="shared" ref="Q267:Z267" si="290">P267</f>
        <v xml:space="preserve"> </v>
      </c>
      <c r="R267" s="118" t="str">
        <f t="shared" si="290"/>
        <v xml:space="preserve"> </v>
      </c>
      <c r="S267" s="118" t="str">
        <f t="shared" si="290"/>
        <v xml:space="preserve"> </v>
      </c>
      <c r="T267" s="118" t="str">
        <f t="shared" si="290"/>
        <v xml:space="preserve"> </v>
      </c>
      <c r="U267" s="118" t="str">
        <f t="shared" si="290"/>
        <v xml:space="preserve"> </v>
      </c>
      <c r="V267" s="118" t="str">
        <f t="shared" si="290"/>
        <v xml:space="preserve"> </v>
      </c>
      <c r="W267" s="118" t="str">
        <f t="shared" si="290"/>
        <v xml:space="preserve"> </v>
      </c>
      <c r="X267" s="118" t="str">
        <f t="shared" si="290"/>
        <v xml:space="preserve"> </v>
      </c>
      <c r="Y267" s="118" t="str">
        <f t="shared" si="290"/>
        <v xml:space="preserve"> </v>
      </c>
      <c r="Z267" s="118" t="str">
        <f t="shared" si="290"/>
        <v xml:space="preserve"> </v>
      </c>
      <c r="AA267" s="104"/>
      <c r="AB267" s="115"/>
      <c r="AC267" s="27"/>
    </row>
    <row r="268" spans="1:29" ht="29.25" customHeight="1">
      <c r="A268" s="34"/>
      <c r="B268" s="93"/>
      <c r="C268" s="464" t="s">
        <v>263</v>
      </c>
      <c r="D268" s="471"/>
      <c r="E268" s="470"/>
      <c r="F268" s="470"/>
      <c r="G268" s="470"/>
      <c r="H268" s="470"/>
      <c r="I268" s="114"/>
      <c r="J268" s="114">
        <f t="shared" si="288"/>
        <v>0</v>
      </c>
      <c r="K268" s="114">
        <f t="shared" si="288"/>
        <v>0</v>
      </c>
      <c r="L268" s="114">
        <f t="shared" si="288"/>
        <v>0</v>
      </c>
      <c r="M268" s="114">
        <f t="shared" si="288"/>
        <v>0</v>
      </c>
      <c r="N268" s="114">
        <f t="shared" si="288"/>
        <v>0</v>
      </c>
      <c r="O268" s="114">
        <f t="shared" si="288"/>
        <v>0</v>
      </c>
      <c r="P268" s="114">
        <f t="shared" si="262"/>
        <v>0</v>
      </c>
      <c r="Q268" s="114">
        <f t="shared" ref="Q268:Z268" si="291">P268</f>
        <v>0</v>
      </c>
      <c r="R268" s="114">
        <f t="shared" si="291"/>
        <v>0</v>
      </c>
      <c r="S268" s="114">
        <f t="shared" si="291"/>
        <v>0</v>
      </c>
      <c r="T268" s="114">
        <f t="shared" si="291"/>
        <v>0</v>
      </c>
      <c r="U268" s="114">
        <f t="shared" si="291"/>
        <v>0</v>
      </c>
      <c r="V268" s="114">
        <f t="shared" si="291"/>
        <v>0</v>
      </c>
      <c r="W268" s="114">
        <f t="shared" si="291"/>
        <v>0</v>
      </c>
      <c r="X268" s="114">
        <f t="shared" si="291"/>
        <v>0</v>
      </c>
      <c r="Y268" s="114">
        <f t="shared" si="291"/>
        <v>0</v>
      </c>
      <c r="Z268" s="114">
        <f t="shared" si="291"/>
        <v>0</v>
      </c>
      <c r="AA268" s="104"/>
      <c r="AB268" s="115"/>
      <c r="AC268" s="27"/>
    </row>
    <row r="269" spans="1:29" ht="29.25" customHeight="1">
      <c r="A269" s="34"/>
      <c r="B269" s="93"/>
      <c r="C269" s="465"/>
      <c r="D269" s="433"/>
      <c r="E269" s="435"/>
      <c r="F269" s="435"/>
      <c r="G269" s="435"/>
      <c r="H269" s="435"/>
      <c r="I269" s="118" t="s">
        <v>44</v>
      </c>
      <c r="J269" s="118" t="str">
        <f t="shared" si="288"/>
        <v xml:space="preserve"> </v>
      </c>
      <c r="K269" s="118" t="str">
        <f t="shared" si="288"/>
        <v xml:space="preserve"> </v>
      </c>
      <c r="L269" s="118" t="str">
        <f t="shared" si="288"/>
        <v xml:space="preserve"> </v>
      </c>
      <c r="M269" s="118" t="str">
        <f t="shared" si="288"/>
        <v xml:space="preserve"> </v>
      </c>
      <c r="N269" s="118" t="str">
        <f t="shared" si="288"/>
        <v xml:space="preserve"> </v>
      </c>
      <c r="O269" s="118" t="str">
        <f t="shared" si="288"/>
        <v xml:space="preserve"> </v>
      </c>
      <c r="P269" s="118" t="str">
        <f t="shared" si="262"/>
        <v xml:space="preserve"> </v>
      </c>
      <c r="Q269" s="118" t="str">
        <f t="shared" ref="Q269:Z269" si="292">P269</f>
        <v xml:space="preserve"> </v>
      </c>
      <c r="R269" s="118" t="str">
        <f t="shared" si="292"/>
        <v xml:space="preserve"> </v>
      </c>
      <c r="S269" s="118" t="str">
        <f t="shared" si="292"/>
        <v xml:space="preserve"> </v>
      </c>
      <c r="T269" s="118" t="str">
        <f t="shared" si="292"/>
        <v xml:space="preserve"> </v>
      </c>
      <c r="U269" s="118" t="str">
        <f t="shared" si="292"/>
        <v xml:space="preserve"> </v>
      </c>
      <c r="V269" s="118" t="str">
        <f t="shared" si="292"/>
        <v xml:space="preserve"> </v>
      </c>
      <c r="W269" s="118" t="str">
        <f t="shared" si="292"/>
        <v xml:space="preserve"> </v>
      </c>
      <c r="X269" s="118" t="str">
        <f t="shared" si="292"/>
        <v xml:space="preserve"> </v>
      </c>
      <c r="Y269" s="118" t="str">
        <f t="shared" si="292"/>
        <v xml:space="preserve"> </v>
      </c>
      <c r="Z269" s="118" t="str">
        <f t="shared" si="292"/>
        <v xml:space="preserve"> </v>
      </c>
      <c r="AA269" s="104"/>
      <c r="AB269" s="115"/>
      <c r="AC269" s="27"/>
    </row>
    <row r="270" spans="1:29" ht="29.25" customHeight="1">
      <c r="A270" s="168"/>
      <c r="B270" s="93"/>
      <c r="C270" s="464" t="s">
        <v>264</v>
      </c>
      <c r="D270" s="471"/>
      <c r="E270" s="470"/>
      <c r="F270" s="470"/>
      <c r="G270" s="470"/>
      <c r="H270" s="470"/>
      <c r="I270" s="114"/>
      <c r="J270" s="114">
        <f t="shared" si="288"/>
        <v>0</v>
      </c>
      <c r="K270" s="114">
        <f t="shared" si="288"/>
        <v>0</v>
      </c>
      <c r="L270" s="114">
        <f t="shared" si="288"/>
        <v>0</v>
      </c>
      <c r="M270" s="114">
        <f t="shared" si="288"/>
        <v>0</v>
      </c>
      <c r="N270" s="114">
        <f t="shared" si="288"/>
        <v>0</v>
      </c>
      <c r="O270" s="114">
        <f t="shared" si="288"/>
        <v>0</v>
      </c>
      <c r="P270" s="114">
        <f t="shared" si="262"/>
        <v>0</v>
      </c>
      <c r="Q270" s="114">
        <f t="shared" ref="Q270:Z270" si="293">P270</f>
        <v>0</v>
      </c>
      <c r="R270" s="114">
        <f t="shared" si="293"/>
        <v>0</v>
      </c>
      <c r="S270" s="114">
        <f t="shared" si="293"/>
        <v>0</v>
      </c>
      <c r="T270" s="114">
        <f t="shared" si="293"/>
        <v>0</v>
      </c>
      <c r="U270" s="114">
        <f t="shared" si="293"/>
        <v>0</v>
      </c>
      <c r="V270" s="114">
        <f t="shared" si="293"/>
        <v>0</v>
      </c>
      <c r="W270" s="114">
        <f t="shared" si="293"/>
        <v>0</v>
      </c>
      <c r="X270" s="114">
        <f t="shared" si="293"/>
        <v>0</v>
      </c>
      <c r="Y270" s="114">
        <f t="shared" si="293"/>
        <v>0</v>
      </c>
      <c r="Z270" s="114">
        <f t="shared" si="293"/>
        <v>0</v>
      </c>
      <c r="AA270" s="104"/>
      <c r="AB270" s="115"/>
      <c r="AC270" s="27"/>
    </row>
    <row r="271" spans="1:29" ht="29.25" customHeight="1">
      <c r="A271" s="168"/>
      <c r="B271" s="93"/>
      <c r="C271" s="465"/>
      <c r="D271" s="433"/>
      <c r="E271" s="435"/>
      <c r="F271" s="435"/>
      <c r="G271" s="435"/>
      <c r="H271" s="435"/>
      <c r="I271" s="118" t="s">
        <v>44</v>
      </c>
      <c r="J271" s="118" t="str">
        <f t="shared" si="288"/>
        <v xml:space="preserve"> </v>
      </c>
      <c r="K271" s="118" t="str">
        <f t="shared" si="288"/>
        <v xml:space="preserve"> </v>
      </c>
      <c r="L271" s="118" t="str">
        <f t="shared" si="288"/>
        <v xml:space="preserve"> </v>
      </c>
      <c r="M271" s="118" t="str">
        <f t="shared" si="288"/>
        <v xml:space="preserve"> </v>
      </c>
      <c r="N271" s="118" t="str">
        <f t="shared" si="288"/>
        <v xml:space="preserve"> </v>
      </c>
      <c r="O271" s="118" t="str">
        <f t="shared" si="288"/>
        <v xml:space="preserve"> </v>
      </c>
      <c r="P271" s="118" t="str">
        <f t="shared" si="262"/>
        <v xml:space="preserve"> </v>
      </c>
      <c r="Q271" s="118" t="str">
        <f t="shared" ref="Q271:Z271" si="294">P271</f>
        <v xml:space="preserve"> </v>
      </c>
      <c r="R271" s="118" t="str">
        <f t="shared" si="294"/>
        <v xml:space="preserve"> </v>
      </c>
      <c r="S271" s="118" t="str">
        <f t="shared" si="294"/>
        <v xml:space="preserve"> </v>
      </c>
      <c r="T271" s="118" t="str">
        <f t="shared" si="294"/>
        <v xml:space="preserve"> </v>
      </c>
      <c r="U271" s="118" t="str">
        <f t="shared" si="294"/>
        <v xml:space="preserve"> </v>
      </c>
      <c r="V271" s="118" t="str">
        <f t="shared" si="294"/>
        <v xml:space="preserve"> </v>
      </c>
      <c r="W271" s="118" t="str">
        <f t="shared" si="294"/>
        <v xml:space="preserve"> </v>
      </c>
      <c r="X271" s="118" t="str">
        <f t="shared" si="294"/>
        <v xml:space="preserve"> </v>
      </c>
      <c r="Y271" s="118" t="str">
        <f t="shared" si="294"/>
        <v xml:space="preserve"> </v>
      </c>
      <c r="Z271" s="118" t="str">
        <f t="shared" si="294"/>
        <v xml:space="preserve"> </v>
      </c>
      <c r="AA271" s="104"/>
      <c r="AB271" s="115"/>
      <c r="AC271" s="27"/>
    </row>
    <row r="272" spans="1:29" ht="29.25" customHeight="1">
      <c r="A272" s="168"/>
      <c r="B272" s="93"/>
      <c r="C272" s="464" t="s">
        <v>265</v>
      </c>
      <c r="D272" s="471"/>
      <c r="E272" s="470"/>
      <c r="F272" s="470"/>
      <c r="G272" s="470"/>
      <c r="H272" s="470"/>
      <c r="I272" s="114"/>
      <c r="J272" s="114">
        <f t="shared" si="288"/>
        <v>0</v>
      </c>
      <c r="K272" s="114">
        <f t="shared" si="288"/>
        <v>0</v>
      </c>
      <c r="L272" s="114">
        <f t="shared" si="288"/>
        <v>0</v>
      </c>
      <c r="M272" s="114">
        <f t="shared" si="288"/>
        <v>0</v>
      </c>
      <c r="N272" s="114">
        <f t="shared" si="288"/>
        <v>0</v>
      </c>
      <c r="O272" s="114">
        <f t="shared" si="288"/>
        <v>0</v>
      </c>
      <c r="P272" s="114">
        <f t="shared" si="262"/>
        <v>0</v>
      </c>
      <c r="Q272" s="114">
        <f t="shared" ref="Q272:Z272" si="295">P272</f>
        <v>0</v>
      </c>
      <c r="R272" s="114">
        <f t="shared" si="295"/>
        <v>0</v>
      </c>
      <c r="S272" s="114">
        <f t="shared" si="295"/>
        <v>0</v>
      </c>
      <c r="T272" s="114">
        <f t="shared" si="295"/>
        <v>0</v>
      </c>
      <c r="U272" s="114">
        <f t="shared" si="295"/>
        <v>0</v>
      </c>
      <c r="V272" s="114">
        <f t="shared" si="295"/>
        <v>0</v>
      </c>
      <c r="W272" s="114">
        <f t="shared" si="295"/>
        <v>0</v>
      </c>
      <c r="X272" s="114">
        <f t="shared" si="295"/>
        <v>0</v>
      </c>
      <c r="Y272" s="114">
        <f t="shared" si="295"/>
        <v>0</v>
      </c>
      <c r="Z272" s="114">
        <f t="shared" si="295"/>
        <v>0</v>
      </c>
      <c r="AA272" s="104"/>
      <c r="AB272" s="115"/>
      <c r="AC272" s="27"/>
    </row>
    <row r="273" spans="1:29" ht="29.25" customHeight="1">
      <c r="A273" s="168"/>
      <c r="B273" s="93"/>
      <c r="C273" s="465"/>
      <c r="D273" s="433"/>
      <c r="E273" s="435"/>
      <c r="F273" s="435"/>
      <c r="G273" s="435"/>
      <c r="H273" s="435"/>
      <c r="I273" s="118" t="s">
        <v>44</v>
      </c>
      <c r="J273" s="118" t="str">
        <f t="shared" si="288"/>
        <v xml:space="preserve"> </v>
      </c>
      <c r="K273" s="118" t="str">
        <f t="shared" si="288"/>
        <v xml:space="preserve"> </v>
      </c>
      <c r="L273" s="118" t="str">
        <f t="shared" si="288"/>
        <v xml:space="preserve"> </v>
      </c>
      <c r="M273" s="118" t="str">
        <f t="shared" si="288"/>
        <v xml:space="preserve"> </v>
      </c>
      <c r="N273" s="118" t="str">
        <f t="shared" si="288"/>
        <v xml:space="preserve"> </v>
      </c>
      <c r="O273" s="118" t="str">
        <f t="shared" si="288"/>
        <v xml:space="preserve"> </v>
      </c>
      <c r="P273" s="118" t="str">
        <f t="shared" si="262"/>
        <v xml:space="preserve"> </v>
      </c>
      <c r="Q273" s="118" t="str">
        <f t="shared" ref="Q273:Z273" si="296">P273</f>
        <v xml:space="preserve"> </v>
      </c>
      <c r="R273" s="118" t="str">
        <f t="shared" si="296"/>
        <v xml:space="preserve"> </v>
      </c>
      <c r="S273" s="118" t="str">
        <f t="shared" si="296"/>
        <v xml:space="preserve"> </v>
      </c>
      <c r="T273" s="118" t="str">
        <f t="shared" si="296"/>
        <v xml:space="preserve"> </v>
      </c>
      <c r="U273" s="118" t="str">
        <f t="shared" si="296"/>
        <v xml:space="preserve"> </v>
      </c>
      <c r="V273" s="118" t="str">
        <f t="shared" si="296"/>
        <v xml:space="preserve"> </v>
      </c>
      <c r="W273" s="118" t="str">
        <f t="shared" si="296"/>
        <v xml:space="preserve"> </v>
      </c>
      <c r="X273" s="118" t="str">
        <f t="shared" si="296"/>
        <v xml:space="preserve"> </v>
      </c>
      <c r="Y273" s="118" t="str">
        <f t="shared" si="296"/>
        <v xml:space="preserve"> </v>
      </c>
      <c r="Z273" s="118" t="str">
        <f t="shared" si="296"/>
        <v xml:space="preserve"> </v>
      </c>
      <c r="AA273" s="104"/>
      <c r="AB273" s="115"/>
      <c r="AC273" s="27"/>
    </row>
    <row r="274" spans="1:29" ht="85.5" customHeight="1">
      <c r="A274" s="168"/>
      <c r="B274" s="169"/>
      <c r="C274" s="464" t="s">
        <v>266</v>
      </c>
      <c r="D274" s="471"/>
      <c r="E274" s="470"/>
      <c r="F274" s="470"/>
      <c r="G274" s="470"/>
      <c r="H274" s="470"/>
      <c r="I274" s="114"/>
      <c r="J274" s="114">
        <f t="shared" si="288"/>
        <v>0</v>
      </c>
      <c r="K274" s="114">
        <f t="shared" si="288"/>
        <v>0</v>
      </c>
      <c r="L274" s="114">
        <f t="shared" si="288"/>
        <v>0</v>
      </c>
      <c r="M274" s="114">
        <f t="shared" si="288"/>
        <v>0</v>
      </c>
      <c r="N274" s="114">
        <f t="shared" si="288"/>
        <v>0</v>
      </c>
      <c r="O274" s="114">
        <f t="shared" si="288"/>
        <v>0</v>
      </c>
      <c r="P274" s="170"/>
      <c r="Q274" s="170"/>
      <c r="R274" s="170"/>
      <c r="S274" s="170"/>
      <c r="T274" s="170"/>
      <c r="U274" s="170"/>
      <c r="V274" s="170"/>
      <c r="W274" s="170"/>
      <c r="X274" s="170"/>
      <c r="Y274" s="170"/>
      <c r="Z274" s="170"/>
      <c r="AA274" s="104"/>
      <c r="AB274" s="115"/>
      <c r="AC274" s="27"/>
    </row>
    <row r="275" spans="1:29" ht="85.5" customHeight="1">
      <c r="A275" s="168"/>
      <c r="B275" s="169"/>
      <c r="C275" s="465"/>
      <c r="D275" s="433"/>
      <c r="E275" s="435"/>
      <c r="F275" s="435"/>
      <c r="G275" s="435"/>
      <c r="H275" s="435"/>
      <c r="I275" s="118" t="s">
        <v>44</v>
      </c>
      <c r="J275" s="118" t="str">
        <f t="shared" si="288"/>
        <v xml:space="preserve"> </v>
      </c>
      <c r="K275" s="118" t="str">
        <f t="shared" si="288"/>
        <v xml:space="preserve"> </v>
      </c>
      <c r="L275" s="118" t="str">
        <f t="shared" si="288"/>
        <v xml:space="preserve"> </v>
      </c>
      <c r="M275" s="118" t="str">
        <f t="shared" si="288"/>
        <v xml:space="preserve"> </v>
      </c>
      <c r="N275" s="118" t="str">
        <f t="shared" si="288"/>
        <v xml:space="preserve"> </v>
      </c>
      <c r="O275" s="118" t="str">
        <f t="shared" si="288"/>
        <v xml:space="preserve"> </v>
      </c>
      <c r="P275" s="104"/>
      <c r="Q275" s="104"/>
      <c r="R275" s="104"/>
      <c r="S275" s="104"/>
      <c r="T275" s="104"/>
      <c r="U275" s="104"/>
      <c r="V275" s="104"/>
      <c r="W275" s="104"/>
      <c r="X275" s="104"/>
      <c r="Y275" s="104"/>
      <c r="Z275" s="104"/>
      <c r="AA275" s="104"/>
      <c r="AB275" s="105"/>
      <c r="AC275" s="27"/>
    </row>
    <row r="276" spans="1:29" ht="85.5" customHeight="1">
      <c r="A276" s="168"/>
      <c r="B276" s="127"/>
      <c r="C276" s="130"/>
      <c r="D276" s="130"/>
      <c r="E276" s="130"/>
      <c r="F276" s="130"/>
      <c r="G276" s="130"/>
      <c r="H276" s="130"/>
      <c r="I276" s="130"/>
      <c r="J276" s="130"/>
      <c r="K276" s="130"/>
      <c r="L276" s="130"/>
      <c r="M276" s="130"/>
      <c r="N276" s="130"/>
      <c r="O276" s="130"/>
      <c r="P276" s="26"/>
      <c r="Q276" s="26"/>
      <c r="R276" s="26"/>
      <c r="S276" s="26"/>
      <c r="T276" s="26"/>
      <c r="U276" s="26"/>
      <c r="V276" s="26"/>
      <c r="W276" s="26"/>
      <c r="X276" s="26"/>
      <c r="Y276" s="26"/>
      <c r="Z276" s="26"/>
      <c r="AA276" s="26"/>
      <c r="AB276" s="26"/>
      <c r="AC276" s="27"/>
    </row>
    <row r="277" spans="1:29" ht="85.5" customHeight="1">
      <c r="A277" s="168"/>
      <c r="B277" s="127"/>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7"/>
    </row>
    <row r="278" spans="1:29" ht="85.5" customHeight="1">
      <c r="A278" s="34"/>
      <c r="B278" s="127"/>
      <c r="C278" s="171"/>
      <c r="D278" s="171"/>
      <c r="E278" s="171"/>
      <c r="F278" s="171"/>
      <c r="G278" s="171"/>
      <c r="H278" s="171"/>
      <c r="I278" s="171"/>
      <c r="J278" s="171"/>
      <c r="K278" s="171"/>
      <c r="L278" s="171"/>
      <c r="M278" s="171"/>
      <c r="N278" s="171"/>
      <c r="O278" s="171"/>
      <c r="P278" s="26"/>
      <c r="Q278" s="26"/>
      <c r="R278" s="26"/>
      <c r="S278" s="26"/>
      <c r="T278" s="26"/>
      <c r="U278" s="26"/>
      <c r="V278" s="26"/>
      <c r="W278" s="26"/>
      <c r="X278" s="26"/>
      <c r="Y278" s="26"/>
      <c r="Z278" s="26"/>
      <c r="AA278" s="26"/>
      <c r="AB278" s="171"/>
      <c r="AC278" s="27"/>
    </row>
    <row r="279" spans="1:29" ht="66" customHeight="1">
      <c r="A279" s="34"/>
      <c r="B279" s="127"/>
      <c r="C279" s="171"/>
      <c r="D279" s="171"/>
      <c r="E279" s="171"/>
      <c r="F279" s="171"/>
      <c r="G279" s="171"/>
      <c r="H279" s="171"/>
      <c r="I279" s="171"/>
      <c r="J279" s="171"/>
      <c r="K279" s="171"/>
      <c r="L279" s="171"/>
      <c r="M279" s="171"/>
      <c r="N279" s="171"/>
      <c r="O279" s="171"/>
      <c r="P279" s="26"/>
      <c r="Q279" s="26"/>
      <c r="R279" s="26"/>
      <c r="S279" s="26"/>
      <c r="T279" s="26"/>
      <c r="U279" s="26"/>
      <c r="V279" s="26"/>
      <c r="W279" s="26"/>
      <c r="X279" s="26"/>
      <c r="Y279" s="26"/>
      <c r="Z279" s="26"/>
      <c r="AA279" s="26"/>
      <c r="AB279" s="26"/>
      <c r="AC279" s="27"/>
    </row>
    <row r="280" spans="1:29" ht="66" customHeight="1">
      <c r="A280" s="34"/>
      <c r="B280" s="127"/>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7"/>
    </row>
    <row r="281" spans="1:29" ht="19.95" customHeight="1">
      <c r="A281" s="172"/>
      <c r="B281" s="127"/>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7"/>
    </row>
    <row r="282" spans="1:29" ht="19.95" customHeight="1">
      <c r="A282" s="34"/>
      <c r="B282" s="127"/>
      <c r="C282" s="173"/>
      <c r="D282" s="173"/>
      <c r="E282" s="173"/>
      <c r="F282" s="173"/>
      <c r="G282" s="173"/>
      <c r="H282" s="173"/>
      <c r="I282" s="173"/>
      <c r="J282" s="173"/>
      <c r="K282" s="173"/>
      <c r="L282" s="173"/>
      <c r="M282" s="173"/>
      <c r="N282" s="173"/>
      <c r="O282" s="173"/>
      <c r="P282" s="26"/>
      <c r="Q282" s="26"/>
      <c r="R282" s="26"/>
      <c r="S282" s="26"/>
      <c r="T282" s="26"/>
      <c r="U282" s="26"/>
      <c r="V282" s="26"/>
      <c r="W282" s="26"/>
      <c r="X282" s="26"/>
      <c r="Y282" s="26"/>
      <c r="Z282" s="26"/>
      <c r="AA282" s="26"/>
      <c r="AB282" s="173"/>
      <c r="AC282" s="27"/>
    </row>
    <row r="283" spans="1:29" ht="19.95" customHeight="1">
      <c r="A283" s="174"/>
      <c r="B283" s="127"/>
      <c r="C283" s="173"/>
      <c r="D283" s="173"/>
      <c r="E283" s="173"/>
      <c r="F283" s="173"/>
      <c r="G283" s="173"/>
      <c r="H283" s="173"/>
      <c r="I283" s="173"/>
      <c r="J283" s="173"/>
      <c r="K283" s="173"/>
      <c r="L283" s="173"/>
      <c r="M283" s="173"/>
      <c r="N283" s="173"/>
      <c r="O283" s="173"/>
      <c r="P283" s="26"/>
      <c r="Q283" s="26"/>
      <c r="R283" s="26"/>
      <c r="S283" s="26"/>
      <c r="T283" s="26"/>
      <c r="U283" s="26"/>
      <c r="V283" s="26"/>
      <c r="W283" s="26"/>
      <c r="X283" s="26"/>
      <c r="Y283" s="26"/>
      <c r="Z283" s="26"/>
      <c r="AA283" s="26"/>
      <c r="AB283" s="26"/>
      <c r="AC283" s="27"/>
    </row>
    <row r="284" spans="1:29" ht="19.95" customHeight="1">
      <c r="A284" s="34"/>
      <c r="B284" s="127"/>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7"/>
    </row>
    <row r="285" spans="1:29" ht="19.95" customHeight="1">
      <c r="A285" s="174"/>
      <c r="B285" s="127"/>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7"/>
    </row>
    <row r="286" spans="1:29" ht="19.95" customHeight="1">
      <c r="A286" s="34"/>
      <c r="B286" s="127"/>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7"/>
    </row>
    <row r="287" spans="1:29" ht="19.95" customHeight="1">
      <c r="A287" s="174"/>
      <c r="B287" s="127"/>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7"/>
    </row>
    <row r="288" spans="1:29" ht="19.95" customHeight="1">
      <c r="A288" s="34"/>
      <c r="B288" s="127"/>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7"/>
    </row>
    <row r="289" spans="1:29" ht="19.95" customHeight="1">
      <c r="A289" s="174"/>
      <c r="B289" s="127"/>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7"/>
    </row>
    <row r="290" spans="1:29" ht="19.95" customHeight="1">
      <c r="A290" s="34"/>
      <c r="B290" s="127"/>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7"/>
    </row>
    <row r="291" spans="1:29" ht="19.95" customHeight="1">
      <c r="A291" s="174"/>
      <c r="B291" s="127"/>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7"/>
    </row>
    <row r="292" spans="1:29" ht="19.95" customHeight="1">
      <c r="A292" s="34"/>
      <c r="B292" s="127"/>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7"/>
    </row>
    <row r="293" spans="1:29" ht="19.95" customHeight="1">
      <c r="A293" s="174"/>
      <c r="B293" s="127"/>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7"/>
    </row>
    <row r="294" spans="1:29" ht="19.95" customHeight="1">
      <c r="A294" s="34"/>
      <c r="B294" s="127"/>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7"/>
    </row>
    <row r="295" spans="1:29" ht="19.95" customHeight="1">
      <c r="A295" s="174"/>
      <c r="B295" s="127"/>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7"/>
    </row>
    <row r="296" spans="1:29" ht="19.95" customHeight="1">
      <c r="A296" s="34"/>
      <c r="B296" s="127"/>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7"/>
    </row>
    <row r="297" spans="1:29" ht="19.95" customHeight="1">
      <c r="A297" s="174"/>
      <c r="B297" s="127"/>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7"/>
    </row>
    <row r="298" spans="1:29" ht="19.95" customHeight="1">
      <c r="A298" s="34"/>
      <c r="B298" s="127"/>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7"/>
    </row>
    <row r="299" spans="1:29" ht="19.95" customHeight="1">
      <c r="A299" s="174"/>
      <c r="B299" s="127"/>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7"/>
    </row>
    <row r="300" spans="1:29" ht="19.95" customHeight="1">
      <c r="A300" s="34"/>
      <c r="B300" s="127"/>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7"/>
    </row>
    <row r="301" spans="1:29" ht="19.95" customHeight="1">
      <c r="A301" s="174"/>
      <c r="B301" s="127"/>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7"/>
    </row>
    <row r="302" spans="1:29" ht="19.95" customHeight="1">
      <c r="A302" s="34"/>
      <c r="B302" s="127"/>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7"/>
    </row>
    <row r="303" spans="1:29" ht="19.95" customHeight="1">
      <c r="A303" s="174"/>
      <c r="B303" s="127"/>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7"/>
    </row>
    <row r="304" spans="1:29" ht="19.95" customHeight="1">
      <c r="A304" s="34"/>
      <c r="B304" s="127"/>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7"/>
    </row>
    <row r="305" spans="1:29" ht="19.95" customHeight="1">
      <c r="A305" s="174"/>
      <c r="B305" s="127"/>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7"/>
    </row>
    <row r="306" spans="1:29" ht="19.95" customHeight="1">
      <c r="A306" s="34"/>
      <c r="B306" s="127"/>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7"/>
    </row>
    <row r="307" spans="1:29" ht="19.95" customHeight="1">
      <c r="A307" s="174"/>
      <c r="B307" s="127"/>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7"/>
    </row>
    <row r="308" spans="1:29" ht="19.95" customHeight="1">
      <c r="A308" s="34"/>
      <c r="B308" s="127"/>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7"/>
    </row>
    <row r="309" spans="1:29" ht="19.95" customHeight="1">
      <c r="A309" s="174"/>
      <c r="B309" s="127"/>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7"/>
    </row>
    <row r="310" spans="1:29" ht="19.95" customHeight="1">
      <c r="A310" s="34"/>
      <c r="B310" s="127"/>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7"/>
    </row>
    <row r="311" spans="1:29" ht="19.95" customHeight="1">
      <c r="A311" s="174"/>
      <c r="B311" s="127"/>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7"/>
    </row>
    <row r="312" spans="1:29" ht="19.95" customHeight="1">
      <c r="A312" s="34"/>
      <c r="B312" s="127"/>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7"/>
    </row>
    <row r="313" spans="1:29" ht="19.95" customHeight="1">
      <c r="A313" s="174"/>
      <c r="B313" s="127"/>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7"/>
    </row>
    <row r="314" spans="1:29" ht="19.95" customHeight="1">
      <c r="A314" s="34"/>
      <c r="B314" s="127"/>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7"/>
    </row>
    <row r="315" spans="1:29" ht="19.95" customHeight="1">
      <c r="A315" s="34"/>
      <c r="B315" s="127"/>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7"/>
    </row>
    <row r="316" spans="1:29" ht="19.95" customHeight="1">
      <c r="A316" s="34"/>
      <c r="B316" s="127"/>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7"/>
    </row>
    <row r="317" spans="1:29" ht="19.95" customHeight="1">
      <c r="A317" s="34"/>
      <c r="B317" s="127"/>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7"/>
    </row>
    <row r="318" spans="1:29" ht="19.95" customHeight="1">
      <c r="A318" s="34"/>
      <c r="B318" s="127"/>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7"/>
    </row>
    <row r="319" spans="1:29" ht="19.95" customHeight="1">
      <c r="A319" s="34"/>
      <c r="B319" s="127"/>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7"/>
    </row>
    <row r="320" spans="1:29" ht="19.95" customHeight="1">
      <c r="A320" s="34"/>
      <c r="B320" s="127"/>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7"/>
    </row>
    <row r="321" spans="1:29" ht="19.95" customHeight="1">
      <c r="A321" s="34"/>
      <c r="B321" s="127"/>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7"/>
    </row>
    <row r="322" spans="1:29" ht="19.95" customHeight="1">
      <c r="A322" s="175"/>
      <c r="B322" s="176"/>
      <c r="C322" s="177"/>
      <c r="D322" s="177"/>
      <c r="E322" s="177"/>
      <c r="F322" s="177"/>
      <c r="G322" s="177"/>
      <c r="H322" s="177"/>
      <c r="I322" s="177"/>
      <c r="J322" s="177"/>
      <c r="K322" s="177"/>
      <c r="L322" s="177"/>
      <c r="M322" s="177"/>
      <c r="N322" s="177"/>
      <c r="O322" s="177"/>
      <c r="P322" s="177"/>
      <c r="Q322" s="177"/>
      <c r="R322" s="177"/>
      <c r="S322" s="177"/>
      <c r="T322" s="177"/>
      <c r="U322" s="177"/>
      <c r="V322" s="177"/>
      <c r="W322" s="177"/>
      <c r="X322" s="177"/>
      <c r="Y322" s="177"/>
      <c r="Z322" s="177"/>
      <c r="AA322" s="177"/>
      <c r="AB322" s="177"/>
      <c r="AC322" s="178"/>
    </row>
  </sheetData>
  <mergeCells count="668">
    <mergeCell ref="C54:C55"/>
    <mergeCell ref="C274:C275"/>
    <mergeCell ref="D274:D275"/>
    <mergeCell ref="E274:E275"/>
    <mergeCell ref="F274:F275"/>
    <mergeCell ref="G274:G275"/>
    <mergeCell ref="H274:H275"/>
    <mergeCell ref="C270:C271"/>
    <mergeCell ref="D270:D271"/>
    <mergeCell ref="E270:E271"/>
    <mergeCell ref="F270:F271"/>
    <mergeCell ref="G270:G271"/>
    <mergeCell ref="H270:H271"/>
    <mergeCell ref="C272:C273"/>
    <mergeCell ref="D272:D273"/>
    <mergeCell ref="E272:E273"/>
    <mergeCell ref="F272:F273"/>
    <mergeCell ref="G272:G273"/>
    <mergeCell ref="H272:H273"/>
    <mergeCell ref="C266:C267"/>
    <mergeCell ref="D266:D267"/>
    <mergeCell ref="E266:E267"/>
    <mergeCell ref="F266:F267"/>
    <mergeCell ref="G266:G267"/>
    <mergeCell ref="H266:H267"/>
    <mergeCell ref="C268:C269"/>
    <mergeCell ref="D268:D269"/>
    <mergeCell ref="E268:E269"/>
    <mergeCell ref="F268:F269"/>
    <mergeCell ref="G268:G269"/>
    <mergeCell ref="H268:H269"/>
    <mergeCell ref="C262:C263"/>
    <mergeCell ref="D262:D263"/>
    <mergeCell ref="E262:E263"/>
    <mergeCell ref="F262:F263"/>
    <mergeCell ref="G262:G263"/>
    <mergeCell ref="H262:H263"/>
    <mergeCell ref="C264:C265"/>
    <mergeCell ref="D264:D265"/>
    <mergeCell ref="E264:E265"/>
    <mergeCell ref="F264:F265"/>
    <mergeCell ref="G264:G265"/>
    <mergeCell ref="H264:H265"/>
    <mergeCell ref="C258:C259"/>
    <mergeCell ref="D258:D259"/>
    <mergeCell ref="E258:E259"/>
    <mergeCell ref="F258:F259"/>
    <mergeCell ref="G258:G259"/>
    <mergeCell ref="H258:H259"/>
    <mergeCell ref="C260:C261"/>
    <mergeCell ref="D260:D261"/>
    <mergeCell ref="E260:E261"/>
    <mergeCell ref="F260:F261"/>
    <mergeCell ref="G260:G261"/>
    <mergeCell ref="H260:H261"/>
    <mergeCell ref="C254:C255"/>
    <mergeCell ref="D254:D255"/>
    <mergeCell ref="E254:E255"/>
    <mergeCell ref="F254:F255"/>
    <mergeCell ref="G254:G255"/>
    <mergeCell ref="H254:H255"/>
    <mergeCell ref="C256:C257"/>
    <mergeCell ref="D256:D257"/>
    <mergeCell ref="E256:E257"/>
    <mergeCell ref="F256:F257"/>
    <mergeCell ref="G256:G257"/>
    <mergeCell ref="H256:H257"/>
    <mergeCell ref="C250:C251"/>
    <mergeCell ref="D250:D251"/>
    <mergeCell ref="E250:E251"/>
    <mergeCell ref="F250:F251"/>
    <mergeCell ref="G250:G251"/>
    <mergeCell ref="H250:H251"/>
    <mergeCell ref="C252:C253"/>
    <mergeCell ref="D252:D253"/>
    <mergeCell ref="E252:E253"/>
    <mergeCell ref="F252:F253"/>
    <mergeCell ref="G252:G253"/>
    <mergeCell ref="H252:H253"/>
    <mergeCell ref="C246:C247"/>
    <mergeCell ref="D246:D247"/>
    <mergeCell ref="E246:E247"/>
    <mergeCell ref="F246:F247"/>
    <mergeCell ref="G246:G247"/>
    <mergeCell ref="H246:H247"/>
    <mergeCell ref="C248:C249"/>
    <mergeCell ref="D248:D249"/>
    <mergeCell ref="E248:E249"/>
    <mergeCell ref="F248:F249"/>
    <mergeCell ref="G248:G249"/>
    <mergeCell ref="H248:H249"/>
    <mergeCell ref="C238:C239"/>
    <mergeCell ref="D238:D239"/>
    <mergeCell ref="E238:E239"/>
    <mergeCell ref="F238:F239"/>
    <mergeCell ref="G238:G239"/>
    <mergeCell ref="H238:H239"/>
    <mergeCell ref="C243:C244"/>
    <mergeCell ref="D243:D244"/>
    <mergeCell ref="E243:E244"/>
    <mergeCell ref="F243:F244"/>
    <mergeCell ref="G243:G244"/>
    <mergeCell ref="H243:H244"/>
    <mergeCell ref="C234:C235"/>
    <mergeCell ref="D234:D235"/>
    <mergeCell ref="E234:E235"/>
    <mergeCell ref="F234:F235"/>
    <mergeCell ref="G234:G235"/>
    <mergeCell ref="H234:H235"/>
    <mergeCell ref="C236:C237"/>
    <mergeCell ref="D236:D237"/>
    <mergeCell ref="E236:E237"/>
    <mergeCell ref="F236:F237"/>
    <mergeCell ref="G236:G237"/>
    <mergeCell ref="H236:H237"/>
    <mergeCell ref="C230:C231"/>
    <mergeCell ref="D230:D231"/>
    <mergeCell ref="E230:E231"/>
    <mergeCell ref="F230:F231"/>
    <mergeCell ref="G230:G231"/>
    <mergeCell ref="H230:H231"/>
    <mergeCell ref="C232:C233"/>
    <mergeCell ref="D232:D233"/>
    <mergeCell ref="E232:E233"/>
    <mergeCell ref="F232:F233"/>
    <mergeCell ref="G232:G233"/>
    <mergeCell ref="H232:H233"/>
    <mergeCell ref="C226:C227"/>
    <mergeCell ref="D226:D227"/>
    <mergeCell ref="E226:E227"/>
    <mergeCell ref="F226:F227"/>
    <mergeCell ref="G226:G227"/>
    <mergeCell ref="H226:H227"/>
    <mergeCell ref="C228:C229"/>
    <mergeCell ref="D228:D229"/>
    <mergeCell ref="E228:E229"/>
    <mergeCell ref="F228:F229"/>
    <mergeCell ref="G228:G229"/>
    <mergeCell ref="H228:H229"/>
    <mergeCell ref="C222:C223"/>
    <mergeCell ref="D222:D223"/>
    <mergeCell ref="E222:E223"/>
    <mergeCell ref="F222:F223"/>
    <mergeCell ref="G222:G223"/>
    <mergeCell ref="H222:H223"/>
    <mergeCell ref="C224:C225"/>
    <mergeCell ref="D224:D225"/>
    <mergeCell ref="E224:E225"/>
    <mergeCell ref="F224:F225"/>
    <mergeCell ref="G224:G225"/>
    <mergeCell ref="H224:H225"/>
    <mergeCell ref="C218:C219"/>
    <mergeCell ref="D218:D219"/>
    <mergeCell ref="E218:E219"/>
    <mergeCell ref="F218:F219"/>
    <mergeCell ref="G218:G219"/>
    <mergeCell ref="H218:H219"/>
    <mergeCell ref="C220:C221"/>
    <mergeCell ref="D220:D221"/>
    <mergeCell ref="E220:E221"/>
    <mergeCell ref="F220:F221"/>
    <mergeCell ref="G220:G221"/>
    <mergeCell ref="H220:H221"/>
    <mergeCell ref="C214:C215"/>
    <mergeCell ref="D214:D215"/>
    <mergeCell ref="E214:E215"/>
    <mergeCell ref="F214:F215"/>
    <mergeCell ref="G214:G215"/>
    <mergeCell ref="H214:H215"/>
    <mergeCell ref="C216:C217"/>
    <mergeCell ref="D216:D217"/>
    <mergeCell ref="E216:E217"/>
    <mergeCell ref="F216:F217"/>
    <mergeCell ref="G216:G217"/>
    <mergeCell ref="H216:H217"/>
    <mergeCell ref="C210:C211"/>
    <mergeCell ref="D210:D211"/>
    <mergeCell ref="E210:E211"/>
    <mergeCell ref="F210:F211"/>
    <mergeCell ref="G210:G211"/>
    <mergeCell ref="H210:H211"/>
    <mergeCell ref="C212:C213"/>
    <mergeCell ref="D212:D213"/>
    <mergeCell ref="E212:E213"/>
    <mergeCell ref="F212:F213"/>
    <mergeCell ref="G212:G213"/>
    <mergeCell ref="H212:H213"/>
    <mergeCell ref="C202:C203"/>
    <mergeCell ref="D202:D203"/>
    <mergeCell ref="E202:E203"/>
    <mergeCell ref="F202:F203"/>
    <mergeCell ref="G202:G203"/>
    <mergeCell ref="H202:H203"/>
    <mergeCell ref="C207:C208"/>
    <mergeCell ref="D207:D208"/>
    <mergeCell ref="E207:E208"/>
    <mergeCell ref="F207:F208"/>
    <mergeCell ref="G207:G208"/>
    <mergeCell ref="H207:H208"/>
    <mergeCell ref="C198:C199"/>
    <mergeCell ref="D198:D199"/>
    <mergeCell ref="E198:E199"/>
    <mergeCell ref="F198:F199"/>
    <mergeCell ref="G198:G199"/>
    <mergeCell ref="H198:H199"/>
    <mergeCell ref="C200:C201"/>
    <mergeCell ref="D200:D201"/>
    <mergeCell ref="E200:E201"/>
    <mergeCell ref="F200:F201"/>
    <mergeCell ref="G200:G201"/>
    <mergeCell ref="H200:H201"/>
    <mergeCell ref="C194:C195"/>
    <mergeCell ref="D194:D195"/>
    <mergeCell ref="E194:E195"/>
    <mergeCell ref="F194:F195"/>
    <mergeCell ref="G194:G195"/>
    <mergeCell ref="H194:H195"/>
    <mergeCell ref="C196:C197"/>
    <mergeCell ref="D196:D197"/>
    <mergeCell ref="E196:E197"/>
    <mergeCell ref="F196:F197"/>
    <mergeCell ref="G196:G197"/>
    <mergeCell ref="H196:H197"/>
    <mergeCell ref="C190:C191"/>
    <mergeCell ref="D190:D191"/>
    <mergeCell ref="E190:E191"/>
    <mergeCell ref="F190:F191"/>
    <mergeCell ref="G190:G191"/>
    <mergeCell ref="H190:H191"/>
    <mergeCell ref="C192:C193"/>
    <mergeCell ref="D192:D193"/>
    <mergeCell ref="E192:E193"/>
    <mergeCell ref="F192:F193"/>
    <mergeCell ref="G192:G193"/>
    <mergeCell ref="H192:H193"/>
    <mergeCell ref="C186:C187"/>
    <mergeCell ref="D186:D187"/>
    <mergeCell ref="E186:E187"/>
    <mergeCell ref="F186:F187"/>
    <mergeCell ref="G186:G187"/>
    <mergeCell ref="H186:H187"/>
    <mergeCell ref="C188:C189"/>
    <mergeCell ref="D188:D189"/>
    <mergeCell ref="E188:E189"/>
    <mergeCell ref="F188:F189"/>
    <mergeCell ref="G188:G189"/>
    <mergeCell ref="H188:H189"/>
    <mergeCell ref="C182:C183"/>
    <mergeCell ref="D182:D183"/>
    <mergeCell ref="E182:E183"/>
    <mergeCell ref="F182:F183"/>
    <mergeCell ref="G182:G183"/>
    <mergeCell ref="H182:H183"/>
    <mergeCell ref="C184:C185"/>
    <mergeCell ref="D184:D185"/>
    <mergeCell ref="E184:E185"/>
    <mergeCell ref="F184:F185"/>
    <mergeCell ref="G184:G185"/>
    <mergeCell ref="H184:H185"/>
    <mergeCell ref="C178:C179"/>
    <mergeCell ref="D178:D179"/>
    <mergeCell ref="E178:E179"/>
    <mergeCell ref="F178:F179"/>
    <mergeCell ref="G178:G179"/>
    <mergeCell ref="H178:H179"/>
    <mergeCell ref="C180:C181"/>
    <mergeCell ref="D180:D181"/>
    <mergeCell ref="E180:E181"/>
    <mergeCell ref="F180:F181"/>
    <mergeCell ref="G180:G181"/>
    <mergeCell ref="H180:H181"/>
    <mergeCell ref="C174:C175"/>
    <mergeCell ref="D174:D175"/>
    <mergeCell ref="E174:E175"/>
    <mergeCell ref="F174:F175"/>
    <mergeCell ref="G174:G175"/>
    <mergeCell ref="H174:H175"/>
    <mergeCell ref="C176:C177"/>
    <mergeCell ref="D176:D177"/>
    <mergeCell ref="E176:E177"/>
    <mergeCell ref="F176:F177"/>
    <mergeCell ref="G176:G177"/>
    <mergeCell ref="H176:H177"/>
    <mergeCell ref="C166:C167"/>
    <mergeCell ref="D166:D167"/>
    <mergeCell ref="E166:E167"/>
    <mergeCell ref="F166:F167"/>
    <mergeCell ref="G166:G167"/>
    <mergeCell ref="H166:H167"/>
    <mergeCell ref="C171:C172"/>
    <mergeCell ref="D171:D172"/>
    <mergeCell ref="E171:E172"/>
    <mergeCell ref="F171:F172"/>
    <mergeCell ref="G171:G172"/>
    <mergeCell ref="H171:H172"/>
    <mergeCell ref="C162:C163"/>
    <mergeCell ref="D162:D163"/>
    <mergeCell ref="E162:E163"/>
    <mergeCell ref="F162:F163"/>
    <mergeCell ref="G162:G163"/>
    <mergeCell ref="H162:H163"/>
    <mergeCell ref="C164:C165"/>
    <mergeCell ref="D164:D165"/>
    <mergeCell ref="E164:E165"/>
    <mergeCell ref="F164:F165"/>
    <mergeCell ref="G164:G165"/>
    <mergeCell ref="H164:H165"/>
    <mergeCell ref="C158:C159"/>
    <mergeCell ref="D158:D159"/>
    <mergeCell ref="E158:E159"/>
    <mergeCell ref="F158:F159"/>
    <mergeCell ref="G158:G159"/>
    <mergeCell ref="H158:H159"/>
    <mergeCell ref="C160:C161"/>
    <mergeCell ref="D160:D161"/>
    <mergeCell ref="E160:E161"/>
    <mergeCell ref="F160:F161"/>
    <mergeCell ref="G160:G161"/>
    <mergeCell ref="H160:H161"/>
    <mergeCell ref="C154:C155"/>
    <mergeCell ref="D154:D155"/>
    <mergeCell ref="E154:E155"/>
    <mergeCell ref="F154:F155"/>
    <mergeCell ref="G154:G155"/>
    <mergeCell ref="H154:H155"/>
    <mergeCell ref="C156:C157"/>
    <mergeCell ref="D156:D157"/>
    <mergeCell ref="E156:E157"/>
    <mergeCell ref="F156:F157"/>
    <mergeCell ref="G156:G157"/>
    <mergeCell ref="H156:H157"/>
    <mergeCell ref="C150:C151"/>
    <mergeCell ref="D150:D151"/>
    <mergeCell ref="E150:E151"/>
    <mergeCell ref="F150:F151"/>
    <mergeCell ref="G150:G151"/>
    <mergeCell ref="H150:H151"/>
    <mergeCell ref="C152:C153"/>
    <mergeCell ref="D152:D153"/>
    <mergeCell ref="E152:E153"/>
    <mergeCell ref="F152:F153"/>
    <mergeCell ref="G152:G153"/>
    <mergeCell ref="H152:H153"/>
    <mergeCell ref="C146:C147"/>
    <mergeCell ref="D146:D147"/>
    <mergeCell ref="E146:E147"/>
    <mergeCell ref="F146:F147"/>
    <mergeCell ref="G146:G147"/>
    <mergeCell ref="H146:H147"/>
    <mergeCell ref="C148:C149"/>
    <mergeCell ref="D148:D149"/>
    <mergeCell ref="E148:E149"/>
    <mergeCell ref="F148:F149"/>
    <mergeCell ref="G148:G149"/>
    <mergeCell ref="H148:H149"/>
    <mergeCell ref="C142:C143"/>
    <mergeCell ref="D142:D143"/>
    <mergeCell ref="E142:E143"/>
    <mergeCell ref="F142:F143"/>
    <mergeCell ref="G142:G143"/>
    <mergeCell ref="H142:H143"/>
    <mergeCell ref="C144:C145"/>
    <mergeCell ref="D144:D145"/>
    <mergeCell ref="E144:E145"/>
    <mergeCell ref="F144:F145"/>
    <mergeCell ref="G144:G145"/>
    <mergeCell ref="H144:H145"/>
    <mergeCell ref="C138:C139"/>
    <mergeCell ref="D138:D139"/>
    <mergeCell ref="E138:E139"/>
    <mergeCell ref="F138:F139"/>
    <mergeCell ref="G138:G139"/>
    <mergeCell ref="H138:H139"/>
    <mergeCell ref="C140:C141"/>
    <mergeCell ref="D140:D141"/>
    <mergeCell ref="E140:E141"/>
    <mergeCell ref="F140:F141"/>
    <mergeCell ref="G140:G141"/>
    <mergeCell ref="H140:H141"/>
    <mergeCell ref="C130:C131"/>
    <mergeCell ref="D130:D131"/>
    <mergeCell ref="E130:E131"/>
    <mergeCell ref="F130:F131"/>
    <mergeCell ref="G130:G131"/>
    <mergeCell ref="H130:H131"/>
    <mergeCell ref="C135:C136"/>
    <mergeCell ref="D135:D136"/>
    <mergeCell ref="E135:E136"/>
    <mergeCell ref="F135:F136"/>
    <mergeCell ref="G135:G136"/>
    <mergeCell ref="H135:H136"/>
    <mergeCell ref="C126:C127"/>
    <mergeCell ref="D126:D127"/>
    <mergeCell ref="E126:E127"/>
    <mergeCell ref="F126:F127"/>
    <mergeCell ref="G126:G127"/>
    <mergeCell ref="H126:H127"/>
    <mergeCell ref="C128:C129"/>
    <mergeCell ref="D128:D129"/>
    <mergeCell ref="E128:E129"/>
    <mergeCell ref="F128:F129"/>
    <mergeCell ref="G128:G129"/>
    <mergeCell ref="H128:H129"/>
    <mergeCell ref="C122:C123"/>
    <mergeCell ref="D122:D123"/>
    <mergeCell ref="E122:E123"/>
    <mergeCell ref="F122:F123"/>
    <mergeCell ref="G122:G123"/>
    <mergeCell ref="H122:H123"/>
    <mergeCell ref="C124:C125"/>
    <mergeCell ref="D124:D125"/>
    <mergeCell ref="E124:E125"/>
    <mergeCell ref="F124:F125"/>
    <mergeCell ref="G124:G125"/>
    <mergeCell ref="H124:H125"/>
    <mergeCell ref="C118:C119"/>
    <mergeCell ref="D118:D119"/>
    <mergeCell ref="E118:E119"/>
    <mergeCell ref="F118:F119"/>
    <mergeCell ref="G118:G119"/>
    <mergeCell ref="H118:H119"/>
    <mergeCell ref="C120:C121"/>
    <mergeCell ref="D120:D121"/>
    <mergeCell ref="E120:E121"/>
    <mergeCell ref="F120:F121"/>
    <mergeCell ref="G120:G121"/>
    <mergeCell ref="H120:H121"/>
    <mergeCell ref="C114:C115"/>
    <mergeCell ref="D114:D115"/>
    <mergeCell ref="E114:E115"/>
    <mergeCell ref="F114:F115"/>
    <mergeCell ref="G114:G115"/>
    <mergeCell ref="H114:H115"/>
    <mergeCell ref="C116:C117"/>
    <mergeCell ref="D116:D117"/>
    <mergeCell ref="E116:E117"/>
    <mergeCell ref="F116:F117"/>
    <mergeCell ref="G116:G117"/>
    <mergeCell ref="H116:H117"/>
    <mergeCell ref="C110:C111"/>
    <mergeCell ref="D110:D111"/>
    <mergeCell ref="E110:E111"/>
    <mergeCell ref="F110:F111"/>
    <mergeCell ref="G110:G111"/>
    <mergeCell ref="H110:H111"/>
    <mergeCell ref="C112:C113"/>
    <mergeCell ref="D112:D113"/>
    <mergeCell ref="E112:E113"/>
    <mergeCell ref="F112:F113"/>
    <mergeCell ref="G112:G113"/>
    <mergeCell ref="H112:H113"/>
    <mergeCell ref="C106:C107"/>
    <mergeCell ref="D106:D107"/>
    <mergeCell ref="E106:E107"/>
    <mergeCell ref="F106:F107"/>
    <mergeCell ref="G106:G107"/>
    <mergeCell ref="H106:H107"/>
    <mergeCell ref="C108:C109"/>
    <mergeCell ref="D108:D109"/>
    <mergeCell ref="E108:E109"/>
    <mergeCell ref="F108:F109"/>
    <mergeCell ref="G108:G109"/>
    <mergeCell ref="H108:H109"/>
    <mergeCell ref="C102:C103"/>
    <mergeCell ref="D102:D103"/>
    <mergeCell ref="E102:E103"/>
    <mergeCell ref="F102:F103"/>
    <mergeCell ref="G102:G103"/>
    <mergeCell ref="H102:H103"/>
    <mergeCell ref="C104:C105"/>
    <mergeCell ref="D104:D105"/>
    <mergeCell ref="E104:E105"/>
    <mergeCell ref="F104:F105"/>
    <mergeCell ref="G104:G105"/>
    <mergeCell ref="H104:H105"/>
    <mergeCell ref="C94:C95"/>
    <mergeCell ref="D94:D95"/>
    <mergeCell ref="E94:E95"/>
    <mergeCell ref="F94:F95"/>
    <mergeCell ref="G94:G95"/>
    <mergeCell ref="H94:H95"/>
    <mergeCell ref="C99:C100"/>
    <mergeCell ref="D99:D100"/>
    <mergeCell ref="E99:E100"/>
    <mergeCell ref="F99:F100"/>
    <mergeCell ref="G99:G100"/>
    <mergeCell ref="H99:H100"/>
    <mergeCell ref="C90:C91"/>
    <mergeCell ref="D90:D91"/>
    <mergeCell ref="E90:E91"/>
    <mergeCell ref="F90:F91"/>
    <mergeCell ref="G90:G91"/>
    <mergeCell ref="H90:H91"/>
    <mergeCell ref="C92:C93"/>
    <mergeCell ref="D92:D93"/>
    <mergeCell ref="E92:E93"/>
    <mergeCell ref="F92:F93"/>
    <mergeCell ref="G92:G93"/>
    <mergeCell ref="H92:H93"/>
    <mergeCell ref="C86:C87"/>
    <mergeCell ref="D86:D87"/>
    <mergeCell ref="E86:E87"/>
    <mergeCell ref="F86:F87"/>
    <mergeCell ref="G86:G87"/>
    <mergeCell ref="H86:H87"/>
    <mergeCell ref="C88:C89"/>
    <mergeCell ref="D88:D89"/>
    <mergeCell ref="E88:E89"/>
    <mergeCell ref="F88:F89"/>
    <mergeCell ref="G88:G89"/>
    <mergeCell ref="H88:H89"/>
    <mergeCell ref="C82:C83"/>
    <mergeCell ref="D82:D83"/>
    <mergeCell ref="E82:E83"/>
    <mergeCell ref="F82:F83"/>
    <mergeCell ref="G82:G83"/>
    <mergeCell ref="H82:H83"/>
    <mergeCell ref="C84:C85"/>
    <mergeCell ref="D84:D85"/>
    <mergeCell ref="E84:E85"/>
    <mergeCell ref="F84:F85"/>
    <mergeCell ref="G84:G85"/>
    <mergeCell ref="H84:H85"/>
    <mergeCell ref="C78:C79"/>
    <mergeCell ref="D78:D79"/>
    <mergeCell ref="E78:E79"/>
    <mergeCell ref="F78:F79"/>
    <mergeCell ref="G78:G79"/>
    <mergeCell ref="H78:H79"/>
    <mergeCell ref="C80:C81"/>
    <mergeCell ref="D80:D81"/>
    <mergeCell ref="E80:E81"/>
    <mergeCell ref="F80:F81"/>
    <mergeCell ref="G80:G81"/>
    <mergeCell ref="H80:H81"/>
    <mergeCell ref="C74:C75"/>
    <mergeCell ref="D74:D75"/>
    <mergeCell ref="E74:E75"/>
    <mergeCell ref="F74:F75"/>
    <mergeCell ref="G74:G75"/>
    <mergeCell ref="H74:H75"/>
    <mergeCell ref="C76:C77"/>
    <mergeCell ref="D76:D77"/>
    <mergeCell ref="E76:E77"/>
    <mergeCell ref="F76:F77"/>
    <mergeCell ref="G76:G77"/>
    <mergeCell ref="H76:H77"/>
    <mergeCell ref="C70:C71"/>
    <mergeCell ref="D70:D71"/>
    <mergeCell ref="E70:E71"/>
    <mergeCell ref="F70:F71"/>
    <mergeCell ref="G70:G71"/>
    <mergeCell ref="H70:H71"/>
    <mergeCell ref="C72:C73"/>
    <mergeCell ref="D72:D73"/>
    <mergeCell ref="E72:E73"/>
    <mergeCell ref="F72:F73"/>
    <mergeCell ref="G72:G73"/>
    <mergeCell ref="H72:H73"/>
    <mergeCell ref="C66:C67"/>
    <mergeCell ref="D66:D67"/>
    <mergeCell ref="E66:E67"/>
    <mergeCell ref="F66:F67"/>
    <mergeCell ref="G66:G67"/>
    <mergeCell ref="H66:H67"/>
    <mergeCell ref="C68:C69"/>
    <mergeCell ref="D68:D69"/>
    <mergeCell ref="E68:E69"/>
    <mergeCell ref="F68:F69"/>
    <mergeCell ref="G68:G69"/>
    <mergeCell ref="H68:H69"/>
    <mergeCell ref="C56:C57"/>
    <mergeCell ref="D56:D57"/>
    <mergeCell ref="E56:E57"/>
    <mergeCell ref="F56:F57"/>
    <mergeCell ref="G56:G57"/>
    <mergeCell ref="H56:H57"/>
    <mergeCell ref="C63:C64"/>
    <mergeCell ref="D63:D64"/>
    <mergeCell ref="E63:E64"/>
    <mergeCell ref="F63:F64"/>
    <mergeCell ref="G63:G64"/>
    <mergeCell ref="H63:H64"/>
    <mergeCell ref="E48:E49"/>
    <mergeCell ref="F48:F49"/>
    <mergeCell ref="G48:G49"/>
    <mergeCell ref="H48:H49"/>
    <mergeCell ref="C50:C51"/>
    <mergeCell ref="C52:C53"/>
    <mergeCell ref="D52:D53"/>
    <mergeCell ref="E52:E53"/>
    <mergeCell ref="F52:F53"/>
    <mergeCell ref="G52:G53"/>
    <mergeCell ref="H52:H53"/>
    <mergeCell ref="C30:C31"/>
    <mergeCell ref="C32:C33"/>
    <mergeCell ref="C34:C35"/>
    <mergeCell ref="C38:C39"/>
    <mergeCell ref="C40:C41"/>
    <mergeCell ref="C42:C43"/>
    <mergeCell ref="C44:C45"/>
    <mergeCell ref="C46:C47"/>
    <mergeCell ref="C48:C49"/>
    <mergeCell ref="C36:C37"/>
    <mergeCell ref="C25:C26"/>
    <mergeCell ref="D25:D26"/>
    <mergeCell ref="E25:E26"/>
    <mergeCell ref="F25:F26"/>
    <mergeCell ref="G25:G26"/>
    <mergeCell ref="H25:H26"/>
    <mergeCell ref="C28:C29"/>
    <mergeCell ref="E28:E29"/>
    <mergeCell ref="F28:F29"/>
    <mergeCell ref="G28:G29"/>
    <mergeCell ref="H28:H29"/>
    <mergeCell ref="D7:G9"/>
    <mergeCell ref="D10:F10"/>
    <mergeCell ref="D11:F11"/>
    <mergeCell ref="D12:F12"/>
    <mergeCell ref="D13:F13"/>
    <mergeCell ref="D15:F15"/>
    <mergeCell ref="D16:F16"/>
    <mergeCell ref="H17:H18"/>
    <mergeCell ref="D18:G20"/>
    <mergeCell ref="H19:H20"/>
    <mergeCell ref="H36:H37"/>
    <mergeCell ref="G36:G37"/>
    <mergeCell ref="F36:F37"/>
    <mergeCell ref="E36:E37"/>
    <mergeCell ref="H44:H45"/>
    <mergeCell ref="G44:G45"/>
    <mergeCell ref="E44:E45"/>
    <mergeCell ref="H38:H39"/>
    <mergeCell ref="G38:G39"/>
    <mergeCell ref="F38:F39"/>
    <mergeCell ref="E38:E39"/>
    <mergeCell ref="H42:H43"/>
    <mergeCell ref="G42:G43"/>
    <mergeCell ref="F42:F43"/>
    <mergeCell ref="E42:E43"/>
    <mergeCell ref="H40:H41"/>
    <mergeCell ref="G40:G41"/>
    <mergeCell ref="F40:F41"/>
    <mergeCell ref="E40:E41"/>
    <mergeCell ref="D34:D35"/>
    <mergeCell ref="D36:D37"/>
    <mergeCell ref="D40:D41"/>
    <mergeCell ref="D42:D43"/>
    <mergeCell ref="D44:D45"/>
    <mergeCell ref="D48:D49"/>
    <mergeCell ref="D50:D51"/>
    <mergeCell ref="D54:D55"/>
    <mergeCell ref="H30:H31"/>
    <mergeCell ref="G30:G31"/>
    <mergeCell ref="F30:F31"/>
    <mergeCell ref="E30:E31"/>
    <mergeCell ref="H46:H47"/>
    <mergeCell ref="G46:G47"/>
    <mergeCell ref="F46:F47"/>
    <mergeCell ref="E46:E47"/>
    <mergeCell ref="H32:H33"/>
    <mergeCell ref="G32:G33"/>
    <mergeCell ref="F32:F33"/>
    <mergeCell ref="E32:E33"/>
    <mergeCell ref="H34:H35"/>
    <mergeCell ref="G34:G35"/>
    <mergeCell ref="F34:F35"/>
    <mergeCell ref="E34:E35"/>
  </mergeCells>
  <conditionalFormatting sqref="F28 F30 F32 F34 F36 F38 F40 F42 F44 F46 F48 F50 F52 F56 F66 F68 F70 F72 F74 F76 F78 F80 F82 F84 F86 F88 F90 F92 F94 F102 F104 F106 F108 F110 F112 F114 F116 F118 F120 F122 F124 F126 F128 F130 F138 F140 F142 F144 F146 F148 F150 F152 F154 F156 F158 F160 F162 F164 F166 F174 F176 F178 F180 F182 F184 F186 F188 F190 F192 F194 F196 F198 F200 F202 F210 F212 F214 F216 F218 F220 F222 F224 F226 F228 F230 F232 F234 F236 F238 F246 F248 F250 F252 F254 F256 F258 F260 F262 F264 F266 F268 F270 F272 F274">
    <cfRule type="containsText" dxfId="22" priority="4" stopIfTrue="1" operator="containsText" text="bisher nicht">
      <formula>NOT(ISERROR(FIND(UPPER("bisher nicht"),UPPER(F28))))</formula>
      <formula>"bisher nicht"</formula>
    </cfRule>
    <cfRule type="containsText" dxfId="21" priority="4" stopIfTrue="1" operator="containsText" text="umgesetzt">
      <formula>NOT(ISERROR(FIND(UPPER("umgesetzt"),UPPER(F28))))</formula>
      <formula>"umgesetzt"</formula>
    </cfRule>
    <cfRule type="containsText" dxfId="20" priority="4" stopIfTrue="1" operator="containsText" text="wird laufend umgesetzt">
      <formula>NOT(ISERROR(FIND(UPPER("wird laufend umgesetzt"),UPPER(F28))))</formula>
      <formula>"wird laufend umgesetzt"</formula>
    </cfRule>
    <cfRule type="containsText" dxfId="19" priority="4" stopIfTrue="1" operator="containsText" text="Umsetzung nicht möglich">
      <formula>NOT(ISERROR(FIND(UPPER("Umsetzung nicht möglich"),UPPER(F28))))</formula>
      <formula>"Umsetzung nicht möglich"</formula>
    </cfRule>
    <cfRule type="containsText" dxfId="18" priority="5" stopIfTrue="1" operator="containsText" text="noch offen">
      <formula>NOT(ISERROR(FIND(UPPER("noch offen"),UPPER(F28))))</formula>
      <formula>"noch offen"</formula>
    </cfRule>
    <cfRule type="containsText" dxfId="17" priority="6" stopIfTrue="1" operator="containsText" text="umgesetzt">
      <formula>NOT(ISERROR(FIND(UPPER("umgesetzt"),UPPER(F28))))</formula>
      <formula>"umgesetzt"</formula>
    </cfRule>
    <cfRule type="containsText" dxfId="16" priority="7" stopIfTrue="1" operator="containsText" text="zukünftiger Termin">
      <formula>NOT(ISERROR(FIND(UPPER("zukünftiger Termin"),UPPER(F28))))</formula>
      <formula>"zukünftiger Termin"</formula>
    </cfRule>
    <cfRule type="containsText" dxfId="15" priority="8" stopIfTrue="1" operator="containsText" text="zukünftiger Termin">
      <formula>NOT(ISERROR(FIND(UPPER("zukünftiger Termin"),UPPER(F28))))</formula>
      <formula>"zukünftiger Termin"</formula>
    </cfRule>
    <cfRule type="containsText" dxfId="14" priority="9" stopIfTrue="1" operator="containsText" text="zukünftiger Termin">
      <formula>NOT(ISERROR(FIND(UPPER("zukünftiger Termin"),UPPER(F28))))</formula>
      <formula>"zukünftiger Termin"</formula>
    </cfRule>
    <cfRule type="containsText" dxfId="13" priority="10" stopIfTrue="1" operator="containsText" text="in Umsetzung">
      <formula>NOT(ISERROR(FIND(UPPER("in Umsetzung"),UPPER(F28))))</formula>
      <formula>"in Umsetzung"</formula>
    </cfRule>
  </conditionalFormatting>
  <conditionalFormatting sqref="I8:Z8">
    <cfRule type="containsText" dxfId="12" priority="1" stopIfTrue="1" operator="containsText" text="mittelfristig">
      <formula>NOT(ISERROR(FIND(UPPER("mittelfristig"),UPPER(I8))))</formula>
      <formula>"mittelfristig"</formula>
    </cfRule>
    <cfRule type="containsText" dxfId="11" priority="2" stopIfTrue="1" operator="containsText" text="kurzfristig">
      <formula>NOT(ISERROR(FIND(UPPER("kurzfristig"),UPPER(I8))))</formula>
      <formula>"kurzfristig"</formula>
    </cfRule>
    <cfRule type="containsText" dxfId="10" priority="3" stopIfTrue="1" operator="containsText" text="Vergangenheit">
      <formula>NOT(ISERROR(FIND(UPPER("Vergangenheit"),UPPER(I8))))</formula>
      <formula>"Vergangenheit"</formula>
    </cfRule>
  </conditionalFormatting>
  <dataValidations count="1">
    <dataValidation type="list" allowBlank="1" showInputMessage="1" showErrorMessage="1" sqref="F28:F30 F32 F34:F38 F40:F44 F46:F48 F50:F58 F66 F68 F70:F95 F102:F106 F108:F131 F138 F140:F167 F174 F176:F178 F180:F184 F186:F203 F210:F214 F216:F239 F246:F248 F250:F275" xr:uid="{00000000-0002-0000-0000-000000000000}">
      <formula1>"zukünftiger Termin,umgesetzt,wird laufend umgesetzt,in Umsetzung (Anfang),in Umsetzung (Mitte),in Umsetzung (Ende),bisher nicht umgesetzt,Umsetzung nicht möglich"</formula1>
    </dataValidation>
  </dataValidations>
  <pageMargins left="0" right="0" top="0.19685" bottom="0" header="0.31496099999999999" footer="0.31496099999999999"/>
  <pageSetup scale="50" orientation="landscape"/>
  <headerFooter>
    <oddFooter>&amp;C&amp;"Helvetica Neue,Regular"&amp;12&amp;K000000&amp;P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98"/>
  <sheetViews>
    <sheetView showGridLines="0" workbookViewId="0"/>
  </sheetViews>
  <sheetFormatPr baseColWidth="10" defaultColWidth="10.88671875" defaultRowHeight="12.45" customHeight="1"/>
  <cols>
    <col min="1" max="1" width="3.44140625" style="1" customWidth="1"/>
    <col min="2" max="2" width="6.33203125" style="1" customWidth="1"/>
    <col min="3" max="5" width="15.44140625" style="1" customWidth="1"/>
    <col min="6" max="6" width="16" style="1" customWidth="1"/>
    <col min="7" max="7" width="17.44140625" style="1" customWidth="1"/>
    <col min="8" max="8" width="26.33203125" style="1" customWidth="1"/>
    <col min="9" max="28" width="11.44140625" style="1" customWidth="1"/>
    <col min="29" max="29" width="10.88671875" style="1" customWidth="1"/>
    <col min="30" max="16384" width="10.88671875" style="1"/>
  </cols>
  <sheetData>
    <row r="1" spans="1:28" ht="15" customHeight="1">
      <c r="A1" s="179"/>
      <c r="B1" s="180"/>
      <c r="C1" s="180"/>
      <c r="D1" s="180"/>
      <c r="E1" s="181"/>
      <c r="F1" s="181"/>
      <c r="G1" s="180"/>
      <c r="H1" s="180"/>
      <c r="I1" s="180"/>
      <c r="J1" s="180"/>
      <c r="K1" s="16"/>
      <c r="L1" s="16"/>
      <c r="M1" s="16"/>
      <c r="N1" s="16"/>
      <c r="O1" s="16"/>
      <c r="P1" s="16"/>
      <c r="Q1" s="16"/>
      <c r="R1" s="16"/>
      <c r="S1" s="16"/>
      <c r="T1" s="16"/>
      <c r="U1" s="16"/>
      <c r="V1" s="16"/>
      <c r="W1" s="16"/>
      <c r="X1" s="16"/>
      <c r="Y1" s="16"/>
      <c r="Z1" s="16"/>
      <c r="AA1" s="16"/>
      <c r="AB1" s="17"/>
    </row>
    <row r="2" spans="1:28" ht="22.95" customHeight="1">
      <c r="A2" s="182"/>
      <c r="B2" s="183"/>
      <c r="C2" s="184" t="s">
        <v>267</v>
      </c>
      <c r="D2" s="185"/>
      <c r="E2" s="185"/>
      <c r="F2" s="185"/>
      <c r="G2" s="186" t="s">
        <v>10</v>
      </c>
      <c r="H2" s="187">
        <v>44699</v>
      </c>
      <c r="I2" s="26"/>
      <c r="J2" s="26"/>
      <c r="K2" s="26"/>
      <c r="L2" s="26"/>
      <c r="M2" s="26"/>
      <c r="N2" s="26"/>
      <c r="O2" s="26"/>
      <c r="P2" s="26"/>
      <c r="Q2" s="26"/>
      <c r="R2" s="26"/>
      <c r="S2" s="26"/>
      <c r="T2" s="26"/>
      <c r="U2" s="26"/>
      <c r="V2" s="26"/>
      <c r="W2" s="26"/>
      <c r="X2" s="26"/>
      <c r="Y2" s="26"/>
      <c r="Z2" s="26"/>
      <c r="AA2" s="26"/>
      <c r="AB2" s="27"/>
    </row>
    <row r="3" spans="1:28" ht="22.5" customHeight="1">
      <c r="A3" s="169"/>
      <c r="B3" s="188"/>
      <c r="C3" s="490" t="s">
        <v>268</v>
      </c>
      <c r="D3" s="491"/>
      <c r="E3" s="491"/>
      <c r="F3" s="491"/>
      <c r="G3" s="491"/>
      <c r="H3" s="492"/>
      <c r="I3" s="105"/>
      <c r="J3" s="26"/>
      <c r="K3" s="26"/>
      <c r="L3" s="26"/>
      <c r="M3" s="26"/>
      <c r="N3" s="26"/>
      <c r="O3" s="26"/>
      <c r="P3" s="26"/>
      <c r="Q3" s="26"/>
      <c r="R3" s="26"/>
      <c r="S3" s="26"/>
      <c r="T3" s="26"/>
      <c r="U3" s="26"/>
      <c r="V3" s="26"/>
      <c r="W3" s="26"/>
      <c r="X3" s="26"/>
      <c r="Y3" s="26"/>
      <c r="Z3" s="26"/>
      <c r="AA3" s="26"/>
      <c r="AB3" s="27"/>
    </row>
    <row r="4" spans="1:28" ht="26.25" customHeight="1">
      <c r="A4" s="169"/>
      <c r="B4" s="189"/>
      <c r="C4" s="493" t="s">
        <v>269</v>
      </c>
      <c r="D4" s="494"/>
      <c r="E4" s="494"/>
      <c r="F4" s="494"/>
      <c r="G4" s="494"/>
      <c r="H4" s="495"/>
      <c r="I4" s="105"/>
      <c r="J4" s="26"/>
      <c r="K4" s="26"/>
      <c r="L4" s="26"/>
      <c r="M4" s="26"/>
      <c r="N4" s="26"/>
      <c r="O4" s="26"/>
      <c r="P4" s="26"/>
      <c r="Q4" s="26"/>
      <c r="R4" s="26"/>
      <c r="S4" s="26"/>
      <c r="T4" s="26"/>
      <c r="U4" s="26"/>
      <c r="V4" s="26"/>
      <c r="W4" s="26"/>
      <c r="X4" s="26"/>
      <c r="Y4" s="26"/>
      <c r="Z4" s="26"/>
      <c r="AA4" s="26"/>
      <c r="AB4" s="27"/>
    </row>
    <row r="5" spans="1:28" ht="39" customHeight="1">
      <c r="A5" s="169"/>
      <c r="B5" s="190" t="s">
        <v>270</v>
      </c>
      <c r="C5" s="190" t="s">
        <v>271</v>
      </c>
      <c r="D5" s="190" t="s">
        <v>272</v>
      </c>
      <c r="E5" s="190" t="s">
        <v>273</v>
      </c>
      <c r="F5" s="190" t="s">
        <v>274</v>
      </c>
      <c r="G5" s="190" t="s">
        <v>275</v>
      </c>
      <c r="H5" s="190" t="s">
        <v>276</v>
      </c>
      <c r="I5" s="105"/>
      <c r="J5" s="26"/>
      <c r="K5" s="26"/>
      <c r="L5" s="26"/>
      <c r="M5" s="26"/>
      <c r="N5" s="26"/>
      <c r="O5" s="26"/>
      <c r="P5" s="26"/>
      <c r="Q5" s="26"/>
      <c r="R5" s="26"/>
      <c r="S5" s="26"/>
      <c r="T5" s="26"/>
      <c r="U5" s="26"/>
      <c r="V5" s="26"/>
      <c r="W5" s="26"/>
      <c r="X5" s="26"/>
      <c r="Y5" s="26"/>
      <c r="Z5" s="26"/>
      <c r="AA5" s="26"/>
      <c r="AB5" s="27"/>
    </row>
    <row r="6" spans="1:28" ht="9" hidden="1" customHeight="1">
      <c r="A6" s="127"/>
      <c r="B6" s="191" t="s">
        <v>44</v>
      </c>
      <c r="C6" s="192" t="s">
        <v>44</v>
      </c>
      <c r="D6" s="192" t="s">
        <v>44</v>
      </c>
      <c r="E6" s="193" t="s">
        <v>44</v>
      </c>
      <c r="F6" s="192" t="s">
        <v>44</v>
      </c>
      <c r="G6" s="192" t="s">
        <v>44</v>
      </c>
      <c r="H6" s="194" t="s">
        <v>44</v>
      </c>
      <c r="I6" s="26"/>
      <c r="J6" s="26"/>
      <c r="K6" s="26"/>
      <c r="L6" s="26"/>
      <c r="M6" s="26"/>
      <c r="N6" s="26"/>
      <c r="O6" s="26"/>
      <c r="P6" s="26"/>
      <c r="Q6" s="26"/>
      <c r="R6" s="26"/>
      <c r="S6" s="26"/>
      <c r="T6" s="26"/>
      <c r="U6" s="26"/>
      <c r="V6" s="26"/>
      <c r="W6" s="26"/>
      <c r="X6" s="26"/>
      <c r="Y6" s="26"/>
      <c r="Z6" s="26"/>
      <c r="AA6" s="26"/>
      <c r="AB6" s="27"/>
    </row>
    <row r="7" spans="1:28" ht="9" hidden="1" customHeight="1">
      <c r="A7" s="127"/>
      <c r="B7" s="191" t="s">
        <v>44</v>
      </c>
      <c r="C7" s="192" t="s">
        <v>44</v>
      </c>
      <c r="D7" s="192" t="s">
        <v>44</v>
      </c>
      <c r="E7" s="193" t="s">
        <v>44</v>
      </c>
      <c r="F7" s="192" t="s">
        <v>44</v>
      </c>
      <c r="G7" s="192" t="s">
        <v>44</v>
      </c>
      <c r="H7" s="194" t="s">
        <v>44</v>
      </c>
      <c r="I7" s="26"/>
      <c r="J7" s="26"/>
      <c r="K7" s="26"/>
      <c r="L7" s="26"/>
      <c r="M7" s="26"/>
      <c r="N7" s="26"/>
      <c r="O7" s="26"/>
      <c r="P7" s="26"/>
      <c r="Q7" s="26"/>
      <c r="R7" s="26"/>
      <c r="S7" s="26"/>
      <c r="T7" s="26"/>
      <c r="U7" s="26"/>
      <c r="V7" s="26"/>
      <c r="W7" s="26"/>
      <c r="X7" s="26"/>
      <c r="Y7" s="26"/>
      <c r="Z7" s="26"/>
      <c r="AA7" s="26"/>
      <c r="AB7" s="27"/>
    </row>
    <row r="8" spans="1:28" ht="9" hidden="1" customHeight="1">
      <c r="A8" s="127"/>
      <c r="B8" s="191" t="s">
        <v>44</v>
      </c>
      <c r="C8" s="192" t="s">
        <v>44</v>
      </c>
      <c r="D8" s="192" t="s">
        <v>44</v>
      </c>
      <c r="E8" s="193" t="s">
        <v>44</v>
      </c>
      <c r="F8" s="192" t="s">
        <v>44</v>
      </c>
      <c r="G8" s="192" t="s">
        <v>44</v>
      </c>
      <c r="H8" s="194" t="s">
        <v>44</v>
      </c>
      <c r="I8" s="26"/>
      <c r="J8" s="26"/>
      <c r="K8" s="26"/>
      <c r="L8" s="26"/>
      <c r="M8" s="26"/>
      <c r="N8" s="26"/>
      <c r="O8" s="26"/>
      <c r="P8" s="26"/>
      <c r="Q8" s="26"/>
      <c r="R8" s="26"/>
      <c r="S8" s="26"/>
      <c r="T8" s="26"/>
      <c r="U8" s="26"/>
      <c r="V8" s="26"/>
      <c r="W8" s="26"/>
      <c r="X8" s="26"/>
      <c r="Y8" s="26"/>
      <c r="Z8" s="26"/>
      <c r="AA8" s="26"/>
      <c r="AB8" s="27"/>
    </row>
    <row r="9" spans="1:28" ht="9" hidden="1" customHeight="1">
      <c r="A9" s="127"/>
      <c r="B9" s="191" t="s">
        <v>44</v>
      </c>
      <c r="C9" s="192" t="s">
        <v>44</v>
      </c>
      <c r="D9" s="192" t="s">
        <v>44</v>
      </c>
      <c r="E9" s="193" t="s">
        <v>44</v>
      </c>
      <c r="F9" s="192" t="s">
        <v>44</v>
      </c>
      <c r="G9" s="192" t="s">
        <v>44</v>
      </c>
      <c r="H9" s="194" t="s">
        <v>44</v>
      </c>
      <c r="I9" s="26"/>
      <c r="J9" s="26"/>
      <c r="K9" s="26"/>
      <c r="L9" s="26"/>
      <c r="M9" s="26"/>
      <c r="N9" s="26"/>
      <c r="O9" s="26"/>
      <c r="P9" s="26"/>
      <c r="Q9" s="26"/>
      <c r="R9" s="26"/>
      <c r="S9" s="26"/>
      <c r="T9" s="26"/>
      <c r="U9" s="26"/>
      <c r="V9" s="26"/>
      <c r="W9" s="26"/>
      <c r="X9" s="26"/>
      <c r="Y9" s="26"/>
      <c r="Z9" s="26"/>
      <c r="AA9" s="26"/>
      <c r="AB9" s="27"/>
    </row>
    <row r="10" spans="1:28" ht="9" hidden="1" customHeight="1">
      <c r="A10" s="127"/>
      <c r="B10" s="191" t="s">
        <v>44</v>
      </c>
      <c r="C10" s="192" t="s">
        <v>44</v>
      </c>
      <c r="D10" s="192" t="s">
        <v>44</v>
      </c>
      <c r="E10" s="193" t="s">
        <v>44</v>
      </c>
      <c r="F10" s="192" t="s">
        <v>44</v>
      </c>
      <c r="G10" s="192" t="s">
        <v>44</v>
      </c>
      <c r="H10" s="194" t="s">
        <v>44</v>
      </c>
      <c r="I10" s="26"/>
      <c r="J10" s="26"/>
      <c r="K10" s="26"/>
      <c r="L10" s="26"/>
      <c r="M10" s="26"/>
      <c r="N10" s="26"/>
      <c r="O10" s="26"/>
      <c r="P10" s="26"/>
      <c r="Q10" s="26"/>
      <c r="R10" s="26"/>
      <c r="S10" s="26"/>
      <c r="T10" s="26"/>
      <c r="U10" s="26"/>
      <c r="V10" s="26"/>
      <c r="W10" s="26"/>
      <c r="X10" s="26"/>
      <c r="Y10" s="26"/>
      <c r="Z10" s="26"/>
      <c r="AA10" s="26"/>
      <c r="AB10" s="27"/>
    </row>
    <row r="11" spans="1:28" ht="12.45" hidden="1" customHeight="1">
      <c r="A11" s="127"/>
      <c r="B11" s="195"/>
      <c r="C11" s="196"/>
      <c r="D11" s="196"/>
      <c r="E11" s="197"/>
      <c r="F11" s="196"/>
      <c r="G11" s="196"/>
      <c r="H11" s="198"/>
      <c r="I11" s="26"/>
      <c r="J11" s="26"/>
      <c r="K11" s="26"/>
      <c r="L11" s="26"/>
      <c r="M11" s="26"/>
      <c r="N11" s="26"/>
      <c r="O11" s="26"/>
      <c r="P11" s="26"/>
      <c r="Q11" s="26"/>
      <c r="R11" s="26"/>
      <c r="S11" s="26"/>
      <c r="T11" s="26"/>
      <c r="U11" s="26"/>
      <c r="V11" s="26"/>
      <c r="W11" s="26"/>
      <c r="X11" s="26"/>
      <c r="Y11" s="26"/>
      <c r="Z11" s="26"/>
      <c r="AA11" s="26"/>
      <c r="AB11" s="27"/>
    </row>
    <row r="12" spans="1:28" ht="9" hidden="1" customHeight="1">
      <c r="A12" s="127"/>
      <c r="B12" s="191" t="s">
        <v>44</v>
      </c>
      <c r="C12" s="192" t="s">
        <v>44</v>
      </c>
      <c r="D12" s="192" t="s">
        <v>44</v>
      </c>
      <c r="E12" s="193" t="s">
        <v>44</v>
      </c>
      <c r="F12" s="192" t="s">
        <v>44</v>
      </c>
      <c r="G12" s="192" t="s">
        <v>44</v>
      </c>
      <c r="H12" s="194" t="s">
        <v>44</v>
      </c>
      <c r="I12" s="26"/>
      <c r="J12" s="26"/>
      <c r="K12" s="26"/>
      <c r="L12" s="26"/>
      <c r="M12" s="26"/>
      <c r="N12" s="26"/>
      <c r="O12" s="26"/>
      <c r="P12" s="26"/>
      <c r="Q12" s="26"/>
      <c r="R12" s="26"/>
      <c r="S12" s="26"/>
      <c r="T12" s="26"/>
      <c r="U12" s="26"/>
      <c r="V12" s="26"/>
      <c r="W12" s="26"/>
      <c r="X12" s="26"/>
      <c r="Y12" s="26"/>
      <c r="Z12" s="26"/>
      <c r="AA12" s="26"/>
      <c r="AB12" s="27"/>
    </row>
    <row r="13" spans="1:28" ht="9" hidden="1" customHeight="1">
      <c r="A13" s="127"/>
      <c r="B13" s="191" t="s">
        <v>44</v>
      </c>
      <c r="C13" s="192" t="s">
        <v>44</v>
      </c>
      <c r="D13" s="192" t="s">
        <v>44</v>
      </c>
      <c r="E13" s="193" t="s">
        <v>44</v>
      </c>
      <c r="F13" s="192" t="s">
        <v>44</v>
      </c>
      <c r="G13" s="192" t="s">
        <v>44</v>
      </c>
      <c r="H13" s="194" t="s">
        <v>44</v>
      </c>
      <c r="I13" s="26"/>
      <c r="J13" s="26"/>
      <c r="K13" s="26"/>
      <c r="L13" s="26"/>
      <c r="M13" s="26"/>
      <c r="N13" s="26"/>
      <c r="O13" s="26"/>
      <c r="P13" s="26"/>
      <c r="Q13" s="26"/>
      <c r="R13" s="26"/>
      <c r="S13" s="26"/>
      <c r="T13" s="26"/>
      <c r="U13" s="26"/>
      <c r="V13" s="26"/>
      <c r="W13" s="26"/>
      <c r="X13" s="26"/>
      <c r="Y13" s="26"/>
      <c r="Z13" s="26"/>
      <c r="AA13" s="26"/>
      <c r="AB13" s="27"/>
    </row>
    <row r="14" spans="1:28" ht="9" hidden="1" customHeight="1">
      <c r="A14" s="127"/>
      <c r="B14" s="191" t="s">
        <v>44</v>
      </c>
      <c r="C14" s="192" t="s">
        <v>44</v>
      </c>
      <c r="D14" s="192" t="s">
        <v>44</v>
      </c>
      <c r="E14" s="193" t="s">
        <v>44</v>
      </c>
      <c r="F14" s="192" t="s">
        <v>44</v>
      </c>
      <c r="G14" s="192" t="s">
        <v>44</v>
      </c>
      <c r="H14" s="194" t="s">
        <v>44</v>
      </c>
      <c r="I14" s="26"/>
      <c r="J14" s="26"/>
      <c r="K14" s="26"/>
      <c r="L14" s="26"/>
      <c r="M14" s="26"/>
      <c r="N14" s="26"/>
      <c r="O14" s="26"/>
      <c r="P14" s="26"/>
      <c r="Q14" s="26"/>
      <c r="R14" s="26"/>
      <c r="S14" s="26"/>
      <c r="T14" s="26"/>
      <c r="U14" s="26"/>
      <c r="V14" s="26"/>
      <c r="W14" s="26"/>
      <c r="X14" s="26"/>
      <c r="Y14" s="26"/>
      <c r="Z14" s="26"/>
      <c r="AA14" s="26"/>
      <c r="AB14" s="27"/>
    </row>
    <row r="15" spans="1:28" ht="9" hidden="1" customHeight="1">
      <c r="A15" s="127"/>
      <c r="B15" s="191" t="s">
        <v>44</v>
      </c>
      <c r="C15" s="192" t="s">
        <v>44</v>
      </c>
      <c r="D15" s="192" t="s">
        <v>44</v>
      </c>
      <c r="E15" s="193" t="s">
        <v>44</v>
      </c>
      <c r="F15" s="192" t="s">
        <v>44</v>
      </c>
      <c r="G15" s="192" t="s">
        <v>44</v>
      </c>
      <c r="H15" s="194" t="s">
        <v>44</v>
      </c>
      <c r="I15" s="26"/>
      <c r="J15" s="26"/>
      <c r="K15" s="26"/>
      <c r="L15" s="26"/>
      <c r="M15" s="26"/>
      <c r="N15" s="26"/>
      <c r="O15" s="26"/>
      <c r="P15" s="26"/>
      <c r="Q15" s="26"/>
      <c r="R15" s="26"/>
      <c r="S15" s="26"/>
      <c r="T15" s="26"/>
      <c r="U15" s="26"/>
      <c r="V15" s="26"/>
      <c r="W15" s="26"/>
      <c r="X15" s="26"/>
      <c r="Y15" s="26"/>
      <c r="Z15" s="26"/>
      <c r="AA15" s="26"/>
      <c r="AB15" s="27"/>
    </row>
    <row r="16" spans="1:28" ht="9" hidden="1" customHeight="1">
      <c r="A16" s="127"/>
      <c r="B16" s="191" t="s">
        <v>44</v>
      </c>
      <c r="C16" s="192" t="s">
        <v>44</v>
      </c>
      <c r="D16" s="192" t="s">
        <v>44</v>
      </c>
      <c r="E16" s="193" t="s">
        <v>44</v>
      </c>
      <c r="F16" s="192" t="s">
        <v>44</v>
      </c>
      <c r="G16" s="192" t="s">
        <v>44</v>
      </c>
      <c r="H16" s="194" t="s">
        <v>44</v>
      </c>
      <c r="I16" s="26"/>
      <c r="J16" s="26"/>
      <c r="K16" s="26"/>
      <c r="L16" s="26"/>
      <c r="M16" s="26"/>
      <c r="N16" s="26"/>
      <c r="O16" s="26"/>
      <c r="P16" s="26"/>
      <c r="Q16" s="26"/>
      <c r="R16" s="26"/>
      <c r="S16" s="26"/>
      <c r="T16" s="26"/>
      <c r="U16" s="26"/>
      <c r="V16" s="26"/>
      <c r="W16" s="26"/>
      <c r="X16" s="26"/>
      <c r="Y16" s="26"/>
      <c r="Z16" s="26"/>
      <c r="AA16" s="26"/>
      <c r="AB16" s="27"/>
    </row>
    <row r="17" spans="1:28" ht="9" hidden="1" customHeight="1">
      <c r="A17" s="127"/>
      <c r="B17" s="191" t="s">
        <v>44</v>
      </c>
      <c r="C17" s="192" t="s">
        <v>44</v>
      </c>
      <c r="D17" s="192" t="s">
        <v>44</v>
      </c>
      <c r="E17" s="193" t="s">
        <v>44</v>
      </c>
      <c r="F17" s="192" t="s">
        <v>44</v>
      </c>
      <c r="G17" s="192" t="s">
        <v>44</v>
      </c>
      <c r="H17" s="194" t="s">
        <v>44</v>
      </c>
      <c r="I17" s="26"/>
      <c r="J17" s="26"/>
      <c r="K17" s="26"/>
      <c r="L17" s="26"/>
      <c r="M17" s="26"/>
      <c r="N17" s="26"/>
      <c r="O17" s="26"/>
      <c r="P17" s="26"/>
      <c r="Q17" s="26"/>
      <c r="R17" s="26"/>
      <c r="S17" s="26"/>
      <c r="T17" s="26"/>
      <c r="U17" s="26"/>
      <c r="V17" s="26"/>
      <c r="W17" s="26"/>
      <c r="X17" s="26"/>
      <c r="Y17" s="26"/>
      <c r="Z17" s="26"/>
      <c r="AA17" s="26"/>
      <c r="AB17" s="27"/>
    </row>
    <row r="18" spans="1:28" ht="9" hidden="1" customHeight="1">
      <c r="A18" s="127"/>
      <c r="B18" s="191" t="s">
        <v>44</v>
      </c>
      <c r="C18" s="192" t="s">
        <v>44</v>
      </c>
      <c r="D18" s="192" t="s">
        <v>44</v>
      </c>
      <c r="E18" s="193" t="s">
        <v>44</v>
      </c>
      <c r="F18" s="192" t="s">
        <v>44</v>
      </c>
      <c r="G18" s="192" t="s">
        <v>44</v>
      </c>
      <c r="H18" s="194" t="s">
        <v>44</v>
      </c>
      <c r="I18" s="26"/>
      <c r="J18" s="26"/>
      <c r="K18" s="26"/>
      <c r="L18" s="26"/>
      <c r="M18" s="26"/>
      <c r="N18" s="26"/>
      <c r="O18" s="26"/>
      <c r="P18" s="26"/>
      <c r="Q18" s="26"/>
      <c r="R18" s="26"/>
      <c r="S18" s="26"/>
      <c r="T18" s="26"/>
      <c r="U18" s="26"/>
      <c r="V18" s="26"/>
      <c r="W18" s="26"/>
      <c r="X18" s="26"/>
      <c r="Y18" s="26"/>
      <c r="Z18" s="26"/>
      <c r="AA18" s="26"/>
      <c r="AB18" s="27"/>
    </row>
    <row r="19" spans="1:28" ht="9" hidden="1" customHeight="1">
      <c r="A19" s="127"/>
      <c r="B19" s="191" t="s">
        <v>44</v>
      </c>
      <c r="C19" s="192" t="s">
        <v>44</v>
      </c>
      <c r="D19" s="192" t="s">
        <v>44</v>
      </c>
      <c r="E19" s="193" t="s">
        <v>44</v>
      </c>
      <c r="F19" s="192" t="s">
        <v>44</v>
      </c>
      <c r="G19" s="192" t="s">
        <v>44</v>
      </c>
      <c r="H19" s="194" t="s">
        <v>44</v>
      </c>
      <c r="I19" s="26"/>
      <c r="J19" s="26"/>
      <c r="K19" s="26"/>
      <c r="L19" s="26"/>
      <c r="M19" s="26"/>
      <c r="N19" s="26"/>
      <c r="O19" s="26"/>
      <c r="P19" s="26"/>
      <c r="Q19" s="26"/>
      <c r="R19" s="26"/>
      <c r="S19" s="26"/>
      <c r="T19" s="26"/>
      <c r="U19" s="26"/>
      <c r="V19" s="26"/>
      <c r="W19" s="26"/>
      <c r="X19" s="26"/>
      <c r="Y19" s="26"/>
      <c r="Z19" s="26"/>
      <c r="AA19" s="26"/>
      <c r="AB19" s="27"/>
    </row>
    <row r="20" spans="1:28" ht="12.45" hidden="1" customHeight="1">
      <c r="A20" s="127"/>
      <c r="B20" s="195"/>
      <c r="C20" s="196"/>
      <c r="D20" s="196"/>
      <c r="E20" s="197"/>
      <c r="F20" s="196"/>
      <c r="G20" s="196"/>
      <c r="H20" s="198"/>
      <c r="I20" s="26"/>
      <c r="J20" s="26"/>
      <c r="K20" s="26"/>
      <c r="L20" s="26"/>
      <c r="M20" s="26"/>
      <c r="N20" s="26"/>
      <c r="O20" s="26"/>
      <c r="P20" s="26"/>
      <c r="Q20" s="26"/>
      <c r="R20" s="26"/>
      <c r="S20" s="26"/>
      <c r="T20" s="26"/>
      <c r="U20" s="26"/>
      <c r="V20" s="26"/>
      <c r="W20" s="26"/>
      <c r="X20" s="26"/>
      <c r="Y20" s="26"/>
      <c r="Z20" s="26"/>
      <c r="AA20" s="26"/>
      <c r="AB20" s="27"/>
    </row>
    <row r="21" spans="1:28" ht="9" hidden="1" customHeight="1">
      <c r="A21" s="127"/>
      <c r="B21" s="191" t="s">
        <v>44</v>
      </c>
      <c r="C21" s="192" t="s">
        <v>44</v>
      </c>
      <c r="D21" s="192" t="s">
        <v>44</v>
      </c>
      <c r="E21" s="193" t="s">
        <v>44</v>
      </c>
      <c r="F21" s="192" t="s">
        <v>44</v>
      </c>
      <c r="G21" s="192" t="s">
        <v>44</v>
      </c>
      <c r="H21" s="194" t="s">
        <v>44</v>
      </c>
      <c r="I21" s="26"/>
      <c r="J21" s="26"/>
      <c r="K21" s="26"/>
      <c r="L21" s="26"/>
      <c r="M21" s="26"/>
      <c r="N21" s="26"/>
      <c r="O21" s="26"/>
      <c r="P21" s="26"/>
      <c r="Q21" s="26"/>
      <c r="R21" s="26"/>
      <c r="S21" s="26"/>
      <c r="T21" s="26"/>
      <c r="U21" s="26"/>
      <c r="V21" s="26"/>
      <c r="W21" s="26"/>
      <c r="X21" s="26"/>
      <c r="Y21" s="26"/>
      <c r="Z21" s="26"/>
      <c r="AA21" s="26"/>
      <c r="AB21" s="27"/>
    </row>
    <row r="22" spans="1:28" ht="100.2" hidden="1" customHeight="1">
      <c r="A22" s="127"/>
      <c r="B22" s="191" t="s">
        <v>88</v>
      </c>
      <c r="C22" s="192" t="s">
        <v>277</v>
      </c>
      <c r="D22" s="199">
        <v>2022</v>
      </c>
      <c r="E22" s="193" t="s">
        <v>0</v>
      </c>
      <c r="F22" s="192" t="s">
        <v>94</v>
      </c>
      <c r="G22" s="199">
        <v>0</v>
      </c>
      <c r="H22" s="200">
        <v>0</v>
      </c>
      <c r="I22" s="26"/>
      <c r="J22" s="26"/>
      <c r="K22" s="26"/>
      <c r="L22" s="26"/>
      <c r="M22" s="26"/>
      <c r="N22" s="26"/>
      <c r="O22" s="26"/>
      <c r="P22" s="26"/>
      <c r="Q22" s="26"/>
      <c r="R22" s="26"/>
      <c r="S22" s="26"/>
      <c r="T22" s="26"/>
      <c r="U22" s="26"/>
      <c r="V22" s="26"/>
      <c r="W22" s="26"/>
      <c r="X22" s="26"/>
      <c r="Y22" s="26"/>
      <c r="Z22" s="26"/>
      <c r="AA22" s="26"/>
      <c r="AB22" s="27"/>
    </row>
    <row r="23" spans="1:28" ht="9" hidden="1" customHeight="1">
      <c r="A23" s="127"/>
      <c r="B23" s="191" t="s">
        <v>44</v>
      </c>
      <c r="C23" s="192" t="s">
        <v>44</v>
      </c>
      <c r="D23" s="192" t="s">
        <v>44</v>
      </c>
      <c r="E23" s="193" t="s">
        <v>44</v>
      </c>
      <c r="F23" s="192" t="s">
        <v>44</v>
      </c>
      <c r="G23" s="192" t="s">
        <v>44</v>
      </c>
      <c r="H23" s="194" t="s">
        <v>44</v>
      </c>
      <c r="I23" s="26"/>
      <c r="J23" s="26"/>
      <c r="K23" s="26"/>
      <c r="L23" s="26"/>
      <c r="M23" s="26"/>
      <c r="N23" s="26"/>
      <c r="O23" s="26"/>
      <c r="P23" s="26"/>
      <c r="Q23" s="26"/>
      <c r="R23" s="26"/>
      <c r="S23" s="26"/>
      <c r="T23" s="26"/>
      <c r="U23" s="26"/>
      <c r="V23" s="26"/>
      <c r="W23" s="26"/>
      <c r="X23" s="26"/>
      <c r="Y23" s="26"/>
      <c r="Z23" s="26"/>
      <c r="AA23" s="26"/>
      <c r="AB23" s="27"/>
    </row>
    <row r="24" spans="1:28" ht="62.7" hidden="1" customHeight="1">
      <c r="A24" s="127"/>
      <c r="B24" s="191" t="s">
        <v>95</v>
      </c>
      <c r="C24" s="192" t="s">
        <v>96</v>
      </c>
      <c r="D24" s="199">
        <v>2022</v>
      </c>
      <c r="E24" s="193" t="s">
        <v>0</v>
      </c>
      <c r="F24" s="192" t="s">
        <v>68</v>
      </c>
      <c r="G24" s="199">
        <v>0</v>
      </c>
      <c r="H24" s="200">
        <v>0</v>
      </c>
      <c r="I24" s="26"/>
      <c r="J24" s="26"/>
      <c r="K24" s="26"/>
      <c r="L24" s="26"/>
      <c r="M24" s="26"/>
      <c r="N24" s="26"/>
      <c r="O24" s="26"/>
      <c r="P24" s="26"/>
      <c r="Q24" s="26"/>
      <c r="R24" s="26"/>
      <c r="S24" s="26"/>
      <c r="T24" s="26"/>
      <c r="U24" s="26"/>
      <c r="V24" s="26"/>
      <c r="W24" s="26"/>
      <c r="X24" s="26"/>
      <c r="Y24" s="26"/>
      <c r="Z24" s="26"/>
      <c r="AA24" s="26"/>
      <c r="AB24" s="27"/>
    </row>
    <row r="25" spans="1:28" ht="9" hidden="1" customHeight="1">
      <c r="A25" s="127"/>
      <c r="B25" s="191" t="s">
        <v>44</v>
      </c>
      <c r="C25" s="192" t="s">
        <v>44</v>
      </c>
      <c r="D25" s="192" t="s">
        <v>44</v>
      </c>
      <c r="E25" s="193" t="s">
        <v>44</v>
      </c>
      <c r="F25" s="192" t="s">
        <v>44</v>
      </c>
      <c r="G25" s="192" t="s">
        <v>44</v>
      </c>
      <c r="H25" s="194" t="s">
        <v>44</v>
      </c>
      <c r="I25" s="26"/>
      <c r="J25" s="26"/>
      <c r="K25" s="26"/>
      <c r="L25" s="26"/>
      <c r="M25" s="26"/>
      <c r="N25" s="26"/>
      <c r="O25" s="26"/>
      <c r="P25" s="26"/>
      <c r="Q25" s="26"/>
      <c r="R25" s="26"/>
      <c r="S25" s="26"/>
      <c r="T25" s="26"/>
      <c r="U25" s="26"/>
      <c r="V25" s="26"/>
      <c r="W25" s="26"/>
      <c r="X25" s="26"/>
      <c r="Y25" s="26"/>
      <c r="Z25" s="26"/>
      <c r="AA25" s="26"/>
      <c r="AB25" s="27"/>
    </row>
    <row r="26" spans="1:28" ht="9" hidden="1" customHeight="1">
      <c r="A26" s="127"/>
      <c r="B26" s="191" t="s">
        <v>44</v>
      </c>
      <c r="C26" s="192" t="s">
        <v>44</v>
      </c>
      <c r="D26" s="192" t="s">
        <v>44</v>
      </c>
      <c r="E26" s="193" t="s">
        <v>44</v>
      </c>
      <c r="F26" s="192" t="s">
        <v>44</v>
      </c>
      <c r="G26" s="192" t="s">
        <v>44</v>
      </c>
      <c r="H26" s="194" t="s">
        <v>44</v>
      </c>
      <c r="I26" s="26"/>
      <c r="J26" s="26"/>
      <c r="K26" s="26"/>
      <c r="L26" s="26"/>
      <c r="M26" s="26"/>
      <c r="N26" s="26"/>
      <c r="O26" s="26"/>
      <c r="P26" s="26"/>
      <c r="Q26" s="26"/>
      <c r="R26" s="26"/>
      <c r="S26" s="26"/>
      <c r="T26" s="26"/>
      <c r="U26" s="26"/>
      <c r="V26" s="26"/>
      <c r="W26" s="26"/>
      <c r="X26" s="26"/>
      <c r="Y26" s="26"/>
      <c r="Z26" s="26"/>
      <c r="AA26" s="26"/>
      <c r="AB26" s="27"/>
    </row>
    <row r="27" spans="1:28" ht="9" hidden="1" customHeight="1">
      <c r="A27" s="127"/>
      <c r="B27" s="191" t="s">
        <v>44</v>
      </c>
      <c r="C27" s="192" t="s">
        <v>44</v>
      </c>
      <c r="D27" s="192" t="s">
        <v>44</v>
      </c>
      <c r="E27" s="193" t="s">
        <v>44</v>
      </c>
      <c r="F27" s="192" t="s">
        <v>44</v>
      </c>
      <c r="G27" s="192" t="s">
        <v>44</v>
      </c>
      <c r="H27" s="194" t="s">
        <v>44</v>
      </c>
      <c r="I27" s="26"/>
      <c r="J27" s="26"/>
      <c r="K27" s="26"/>
      <c r="L27" s="26"/>
      <c r="M27" s="26"/>
      <c r="N27" s="26"/>
      <c r="O27" s="26"/>
      <c r="P27" s="26"/>
      <c r="Q27" s="26"/>
      <c r="R27" s="26"/>
      <c r="S27" s="26"/>
      <c r="T27" s="26"/>
      <c r="U27" s="26"/>
      <c r="V27" s="26"/>
      <c r="W27" s="26"/>
      <c r="X27" s="26"/>
      <c r="Y27" s="26"/>
      <c r="Z27" s="26"/>
      <c r="AA27" s="26"/>
      <c r="AB27" s="27"/>
    </row>
    <row r="28" spans="1:28" ht="9" hidden="1" customHeight="1">
      <c r="A28" s="127"/>
      <c r="B28" s="191" t="s">
        <v>44</v>
      </c>
      <c r="C28" s="192" t="s">
        <v>44</v>
      </c>
      <c r="D28" s="192" t="s">
        <v>44</v>
      </c>
      <c r="E28" s="193" t="s">
        <v>44</v>
      </c>
      <c r="F28" s="192" t="s">
        <v>44</v>
      </c>
      <c r="G28" s="192" t="s">
        <v>44</v>
      </c>
      <c r="H28" s="194" t="s">
        <v>44</v>
      </c>
      <c r="I28" s="26"/>
      <c r="J28" s="26"/>
      <c r="K28" s="26"/>
      <c r="L28" s="26"/>
      <c r="M28" s="26"/>
      <c r="N28" s="26"/>
      <c r="O28" s="26"/>
      <c r="P28" s="26"/>
      <c r="Q28" s="26"/>
      <c r="R28" s="26"/>
      <c r="S28" s="26"/>
      <c r="T28" s="26"/>
      <c r="U28" s="26"/>
      <c r="V28" s="26"/>
      <c r="W28" s="26"/>
      <c r="X28" s="26"/>
      <c r="Y28" s="26"/>
      <c r="Z28" s="26"/>
      <c r="AA28" s="26"/>
      <c r="AB28" s="27"/>
    </row>
    <row r="29" spans="1:28" ht="9" hidden="1" customHeight="1">
      <c r="A29" s="127"/>
      <c r="B29" s="191" t="s">
        <v>44</v>
      </c>
      <c r="C29" s="192" t="s">
        <v>44</v>
      </c>
      <c r="D29" s="192" t="s">
        <v>44</v>
      </c>
      <c r="E29" s="193" t="s">
        <v>44</v>
      </c>
      <c r="F29" s="192" t="s">
        <v>44</v>
      </c>
      <c r="G29" s="192" t="s">
        <v>44</v>
      </c>
      <c r="H29" s="194" t="s">
        <v>44</v>
      </c>
      <c r="I29" s="26"/>
      <c r="J29" s="26"/>
      <c r="K29" s="26"/>
      <c r="L29" s="26"/>
      <c r="M29" s="26"/>
      <c r="N29" s="26"/>
      <c r="O29" s="26"/>
      <c r="P29" s="26"/>
      <c r="Q29" s="26"/>
      <c r="R29" s="26"/>
      <c r="S29" s="26"/>
      <c r="T29" s="26"/>
      <c r="U29" s="26"/>
      <c r="V29" s="26"/>
      <c r="W29" s="26"/>
      <c r="X29" s="26"/>
      <c r="Y29" s="26"/>
      <c r="Z29" s="26"/>
      <c r="AA29" s="26"/>
      <c r="AB29" s="27"/>
    </row>
    <row r="30" spans="1:28" ht="9" hidden="1" customHeight="1">
      <c r="A30" s="127"/>
      <c r="B30" s="191" t="s">
        <v>44</v>
      </c>
      <c r="C30" s="192" t="s">
        <v>44</v>
      </c>
      <c r="D30" s="192" t="s">
        <v>44</v>
      </c>
      <c r="E30" s="193" t="s">
        <v>44</v>
      </c>
      <c r="F30" s="192" t="s">
        <v>44</v>
      </c>
      <c r="G30" s="192" t="s">
        <v>44</v>
      </c>
      <c r="H30" s="194" t="s">
        <v>44</v>
      </c>
      <c r="I30" s="26"/>
      <c r="J30" s="26"/>
      <c r="K30" s="26"/>
      <c r="L30" s="26"/>
      <c r="M30" s="26"/>
      <c r="N30" s="26"/>
      <c r="O30" s="26"/>
      <c r="P30" s="26"/>
      <c r="Q30" s="26"/>
      <c r="R30" s="26"/>
      <c r="S30" s="26"/>
      <c r="T30" s="26"/>
      <c r="U30" s="26"/>
      <c r="V30" s="26"/>
      <c r="W30" s="26"/>
      <c r="X30" s="26"/>
      <c r="Y30" s="26"/>
      <c r="Z30" s="26"/>
      <c r="AA30" s="26"/>
      <c r="AB30" s="27"/>
    </row>
    <row r="31" spans="1:28" ht="9" hidden="1" customHeight="1">
      <c r="A31" s="127"/>
      <c r="B31" s="191" t="s">
        <v>44</v>
      </c>
      <c r="C31" s="192" t="s">
        <v>44</v>
      </c>
      <c r="D31" s="192" t="s">
        <v>44</v>
      </c>
      <c r="E31" s="193" t="s">
        <v>44</v>
      </c>
      <c r="F31" s="192" t="s">
        <v>44</v>
      </c>
      <c r="G31" s="192" t="s">
        <v>44</v>
      </c>
      <c r="H31" s="194" t="s">
        <v>44</v>
      </c>
      <c r="I31" s="26"/>
      <c r="J31" s="26"/>
      <c r="K31" s="26"/>
      <c r="L31" s="26"/>
      <c r="M31" s="26"/>
      <c r="N31" s="26"/>
      <c r="O31" s="26"/>
      <c r="P31" s="26"/>
      <c r="Q31" s="26"/>
      <c r="R31" s="26"/>
      <c r="S31" s="26"/>
      <c r="T31" s="26"/>
      <c r="U31" s="26"/>
      <c r="V31" s="26"/>
      <c r="W31" s="26"/>
      <c r="X31" s="26"/>
      <c r="Y31" s="26"/>
      <c r="Z31" s="26"/>
      <c r="AA31" s="26"/>
      <c r="AB31" s="27"/>
    </row>
    <row r="32" spans="1:28" ht="9" hidden="1" customHeight="1">
      <c r="A32" s="127"/>
      <c r="B32" s="191" t="s">
        <v>44</v>
      </c>
      <c r="C32" s="192" t="s">
        <v>44</v>
      </c>
      <c r="D32" s="192" t="s">
        <v>44</v>
      </c>
      <c r="E32" s="193" t="s">
        <v>44</v>
      </c>
      <c r="F32" s="192" t="s">
        <v>44</v>
      </c>
      <c r="G32" s="192" t="s">
        <v>44</v>
      </c>
      <c r="H32" s="194" t="s">
        <v>44</v>
      </c>
      <c r="I32" s="26"/>
      <c r="J32" s="26"/>
      <c r="K32" s="26"/>
      <c r="L32" s="26"/>
      <c r="M32" s="26"/>
      <c r="N32" s="26"/>
      <c r="O32" s="26"/>
      <c r="P32" s="26"/>
      <c r="Q32" s="26"/>
      <c r="R32" s="26"/>
      <c r="S32" s="26"/>
      <c r="T32" s="26"/>
      <c r="U32" s="26"/>
      <c r="V32" s="26"/>
      <c r="W32" s="26"/>
      <c r="X32" s="26"/>
      <c r="Y32" s="26"/>
      <c r="Z32" s="26"/>
      <c r="AA32" s="26"/>
      <c r="AB32" s="27"/>
    </row>
    <row r="33" spans="1:28" ht="9" hidden="1" customHeight="1">
      <c r="A33" s="127"/>
      <c r="B33" s="191" t="s">
        <v>44</v>
      </c>
      <c r="C33" s="192" t="s">
        <v>44</v>
      </c>
      <c r="D33" s="192" t="s">
        <v>44</v>
      </c>
      <c r="E33" s="193" t="s">
        <v>44</v>
      </c>
      <c r="F33" s="192" t="s">
        <v>44</v>
      </c>
      <c r="G33" s="192" t="s">
        <v>44</v>
      </c>
      <c r="H33" s="194" t="s">
        <v>44</v>
      </c>
      <c r="I33" s="26"/>
      <c r="J33" s="26"/>
      <c r="K33" s="26"/>
      <c r="L33" s="26"/>
      <c r="M33" s="26"/>
      <c r="N33" s="26"/>
      <c r="O33" s="26"/>
      <c r="P33" s="26"/>
      <c r="Q33" s="26"/>
      <c r="R33" s="26"/>
      <c r="S33" s="26"/>
      <c r="T33" s="26"/>
      <c r="U33" s="26"/>
      <c r="V33" s="26"/>
      <c r="W33" s="26"/>
      <c r="X33" s="26"/>
      <c r="Y33" s="26"/>
      <c r="Z33" s="26"/>
      <c r="AA33" s="26"/>
      <c r="AB33" s="27"/>
    </row>
    <row r="34" spans="1:28" ht="9" hidden="1" customHeight="1">
      <c r="A34" s="127"/>
      <c r="B34" s="191" t="s">
        <v>44</v>
      </c>
      <c r="C34" s="192" t="s">
        <v>44</v>
      </c>
      <c r="D34" s="192" t="s">
        <v>44</v>
      </c>
      <c r="E34" s="193" t="s">
        <v>44</v>
      </c>
      <c r="F34" s="192" t="s">
        <v>44</v>
      </c>
      <c r="G34" s="192" t="s">
        <v>44</v>
      </c>
      <c r="H34" s="194" t="s">
        <v>44</v>
      </c>
      <c r="I34" s="26"/>
      <c r="J34" s="26"/>
      <c r="K34" s="26"/>
      <c r="L34" s="26"/>
      <c r="M34" s="26"/>
      <c r="N34" s="26"/>
      <c r="O34" s="26"/>
      <c r="P34" s="26"/>
      <c r="Q34" s="26"/>
      <c r="R34" s="26"/>
      <c r="S34" s="26"/>
      <c r="T34" s="26"/>
      <c r="U34" s="26"/>
      <c r="V34" s="26"/>
      <c r="W34" s="26"/>
      <c r="X34" s="26"/>
      <c r="Y34" s="26"/>
      <c r="Z34" s="26"/>
      <c r="AA34" s="26"/>
      <c r="AB34" s="27"/>
    </row>
    <row r="35" spans="1:28" ht="9" hidden="1" customHeight="1">
      <c r="A35" s="127"/>
      <c r="B35" s="191" t="s">
        <v>44</v>
      </c>
      <c r="C35" s="192" t="s">
        <v>44</v>
      </c>
      <c r="D35" s="192" t="s">
        <v>44</v>
      </c>
      <c r="E35" s="193" t="s">
        <v>44</v>
      </c>
      <c r="F35" s="192" t="s">
        <v>44</v>
      </c>
      <c r="G35" s="192" t="s">
        <v>44</v>
      </c>
      <c r="H35" s="194" t="s">
        <v>44</v>
      </c>
      <c r="I35" s="26"/>
      <c r="J35" s="26"/>
      <c r="K35" s="26"/>
      <c r="L35" s="26"/>
      <c r="M35" s="26"/>
      <c r="N35" s="26"/>
      <c r="O35" s="26"/>
      <c r="P35" s="26"/>
      <c r="Q35" s="26"/>
      <c r="R35" s="26"/>
      <c r="S35" s="26"/>
      <c r="T35" s="26"/>
      <c r="U35" s="26"/>
      <c r="V35" s="26"/>
      <c r="W35" s="26"/>
      <c r="X35" s="26"/>
      <c r="Y35" s="26"/>
      <c r="Z35" s="26"/>
      <c r="AA35" s="26"/>
      <c r="AB35" s="27"/>
    </row>
    <row r="36" spans="1:28" ht="9" hidden="1" customHeight="1">
      <c r="A36" s="127"/>
      <c r="B36" s="191" t="s">
        <v>44</v>
      </c>
      <c r="C36" s="192" t="s">
        <v>44</v>
      </c>
      <c r="D36" s="192" t="s">
        <v>44</v>
      </c>
      <c r="E36" s="193" t="s">
        <v>44</v>
      </c>
      <c r="F36" s="192" t="s">
        <v>44</v>
      </c>
      <c r="G36" s="192" t="s">
        <v>44</v>
      </c>
      <c r="H36" s="194" t="s">
        <v>44</v>
      </c>
      <c r="I36" s="26"/>
      <c r="J36" s="26"/>
      <c r="K36" s="26"/>
      <c r="L36" s="26"/>
      <c r="M36" s="26"/>
      <c r="N36" s="26"/>
      <c r="O36" s="26"/>
      <c r="P36" s="26"/>
      <c r="Q36" s="26"/>
      <c r="R36" s="26"/>
      <c r="S36" s="26"/>
      <c r="T36" s="26"/>
      <c r="U36" s="26"/>
      <c r="V36" s="26"/>
      <c r="W36" s="26"/>
      <c r="X36" s="26"/>
      <c r="Y36" s="26"/>
      <c r="Z36" s="26"/>
      <c r="AA36" s="26"/>
      <c r="AB36" s="27"/>
    </row>
    <row r="37" spans="1:28" ht="9" hidden="1" customHeight="1">
      <c r="A37" s="127"/>
      <c r="B37" s="191" t="s">
        <v>44</v>
      </c>
      <c r="C37" s="192" t="s">
        <v>44</v>
      </c>
      <c r="D37" s="192" t="s">
        <v>44</v>
      </c>
      <c r="E37" s="193" t="s">
        <v>44</v>
      </c>
      <c r="F37" s="192" t="s">
        <v>44</v>
      </c>
      <c r="G37" s="192" t="s">
        <v>44</v>
      </c>
      <c r="H37" s="194" t="s">
        <v>44</v>
      </c>
      <c r="I37" s="26"/>
      <c r="J37" s="26"/>
      <c r="K37" s="26"/>
      <c r="L37" s="26"/>
      <c r="M37" s="26"/>
      <c r="N37" s="26"/>
      <c r="O37" s="26"/>
      <c r="P37" s="26"/>
      <c r="Q37" s="26"/>
      <c r="R37" s="26"/>
      <c r="S37" s="26"/>
      <c r="T37" s="26"/>
      <c r="U37" s="26"/>
      <c r="V37" s="26"/>
      <c r="W37" s="26"/>
      <c r="X37" s="26"/>
      <c r="Y37" s="26"/>
      <c r="Z37" s="26"/>
      <c r="AA37" s="26"/>
      <c r="AB37" s="27"/>
    </row>
    <row r="38" spans="1:28" ht="9" hidden="1" customHeight="1">
      <c r="A38" s="127"/>
      <c r="B38" s="191" t="s">
        <v>44</v>
      </c>
      <c r="C38" s="192" t="s">
        <v>44</v>
      </c>
      <c r="D38" s="192" t="s">
        <v>44</v>
      </c>
      <c r="E38" s="193" t="s">
        <v>44</v>
      </c>
      <c r="F38" s="192" t="s">
        <v>44</v>
      </c>
      <c r="G38" s="192" t="s">
        <v>44</v>
      </c>
      <c r="H38" s="194" t="s">
        <v>44</v>
      </c>
      <c r="I38" s="26"/>
      <c r="J38" s="26"/>
      <c r="K38" s="26"/>
      <c r="L38" s="26"/>
      <c r="M38" s="26"/>
      <c r="N38" s="26"/>
      <c r="O38" s="26"/>
      <c r="P38" s="26"/>
      <c r="Q38" s="26"/>
      <c r="R38" s="26"/>
      <c r="S38" s="26"/>
      <c r="T38" s="26"/>
      <c r="U38" s="26"/>
      <c r="V38" s="26"/>
      <c r="W38" s="26"/>
      <c r="X38" s="26"/>
      <c r="Y38" s="26"/>
      <c r="Z38" s="26"/>
      <c r="AA38" s="26"/>
      <c r="AB38" s="27"/>
    </row>
    <row r="39" spans="1:28" ht="9" hidden="1" customHeight="1">
      <c r="A39" s="127"/>
      <c r="B39" s="191" t="s">
        <v>44</v>
      </c>
      <c r="C39" s="192" t="s">
        <v>44</v>
      </c>
      <c r="D39" s="192" t="s">
        <v>44</v>
      </c>
      <c r="E39" s="193" t="s">
        <v>44</v>
      </c>
      <c r="F39" s="192" t="s">
        <v>44</v>
      </c>
      <c r="G39" s="192" t="s">
        <v>44</v>
      </c>
      <c r="H39" s="194" t="s">
        <v>44</v>
      </c>
      <c r="I39" s="26"/>
      <c r="J39" s="26"/>
      <c r="K39" s="26"/>
      <c r="L39" s="26"/>
      <c r="M39" s="26"/>
      <c r="N39" s="26"/>
      <c r="O39" s="26"/>
      <c r="P39" s="26"/>
      <c r="Q39" s="26"/>
      <c r="R39" s="26"/>
      <c r="S39" s="26"/>
      <c r="T39" s="26"/>
      <c r="U39" s="26"/>
      <c r="V39" s="26"/>
      <c r="W39" s="26"/>
      <c r="X39" s="26"/>
      <c r="Y39" s="26"/>
      <c r="Z39" s="26"/>
      <c r="AA39" s="26"/>
      <c r="AB39" s="27"/>
    </row>
    <row r="40" spans="1:28" ht="9" hidden="1" customHeight="1">
      <c r="A40" s="127"/>
      <c r="B40" s="191" t="s">
        <v>44</v>
      </c>
      <c r="C40" s="192" t="s">
        <v>44</v>
      </c>
      <c r="D40" s="192" t="s">
        <v>44</v>
      </c>
      <c r="E40" s="193" t="s">
        <v>44</v>
      </c>
      <c r="F40" s="192" t="s">
        <v>44</v>
      </c>
      <c r="G40" s="192" t="s">
        <v>44</v>
      </c>
      <c r="H40" s="194" t="s">
        <v>44</v>
      </c>
      <c r="I40" s="26"/>
      <c r="J40" s="26"/>
      <c r="K40" s="26"/>
      <c r="L40" s="26"/>
      <c r="M40" s="26"/>
      <c r="N40" s="26"/>
      <c r="O40" s="26"/>
      <c r="P40" s="26"/>
      <c r="Q40" s="26"/>
      <c r="R40" s="26"/>
      <c r="S40" s="26"/>
      <c r="T40" s="26"/>
      <c r="U40" s="26"/>
      <c r="V40" s="26"/>
      <c r="W40" s="26"/>
      <c r="X40" s="26"/>
      <c r="Y40" s="26"/>
      <c r="Z40" s="26"/>
      <c r="AA40" s="26"/>
      <c r="AB40" s="27"/>
    </row>
    <row r="41" spans="1:28" ht="9" hidden="1" customHeight="1">
      <c r="A41" s="127"/>
      <c r="B41" s="191" t="s">
        <v>44</v>
      </c>
      <c r="C41" s="192" t="s">
        <v>44</v>
      </c>
      <c r="D41" s="192" t="s">
        <v>44</v>
      </c>
      <c r="E41" s="193" t="s">
        <v>44</v>
      </c>
      <c r="F41" s="192" t="s">
        <v>44</v>
      </c>
      <c r="G41" s="192" t="s">
        <v>44</v>
      </c>
      <c r="H41" s="194" t="s">
        <v>44</v>
      </c>
      <c r="I41" s="26"/>
      <c r="J41" s="26"/>
      <c r="K41" s="26"/>
      <c r="L41" s="26"/>
      <c r="M41" s="26"/>
      <c r="N41" s="26"/>
      <c r="O41" s="26"/>
      <c r="P41" s="26"/>
      <c r="Q41" s="26"/>
      <c r="R41" s="26"/>
      <c r="S41" s="26"/>
      <c r="T41" s="26"/>
      <c r="U41" s="26"/>
      <c r="V41" s="26"/>
      <c r="W41" s="26"/>
      <c r="X41" s="26"/>
      <c r="Y41" s="26"/>
      <c r="Z41" s="26"/>
      <c r="AA41" s="26"/>
      <c r="AB41" s="27"/>
    </row>
    <row r="42" spans="1:28" ht="9" hidden="1" customHeight="1">
      <c r="A42" s="127"/>
      <c r="B42" s="191" t="s">
        <v>44</v>
      </c>
      <c r="C42" s="192" t="s">
        <v>44</v>
      </c>
      <c r="D42" s="192" t="s">
        <v>44</v>
      </c>
      <c r="E42" s="193" t="s">
        <v>44</v>
      </c>
      <c r="F42" s="192" t="s">
        <v>44</v>
      </c>
      <c r="G42" s="192" t="s">
        <v>44</v>
      </c>
      <c r="H42" s="194" t="s">
        <v>44</v>
      </c>
      <c r="I42" s="26"/>
      <c r="J42" s="26"/>
      <c r="K42" s="26"/>
      <c r="L42" s="26"/>
      <c r="M42" s="26"/>
      <c r="N42" s="26"/>
      <c r="O42" s="26"/>
      <c r="P42" s="26"/>
      <c r="Q42" s="26"/>
      <c r="R42" s="26"/>
      <c r="S42" s="26"/>
      <c r="T42" s="26"/>
      <c r="U42" s="26"/>
      <c r="V42" s="26"/>
      <c r="W42" s="26"/>
      <c r="X42" s="26"/>
      <c r="Y42" s="26"/>
      <c r="Z42" s="26"/>
      <c r="AA42" s="26"/>
      <c r="AB42" s="27"/>
    </row>
    <row r="43" spans="1:28" ht="9" hidden="1" customHeight="1">
      <c r="A43" s="127"/>
      <c r="B43" s="191" t="s">
        <v>44</v>
      </c>
      <c r="C43" s="192" t="s">
        <v>44</v>
      </c>
      <c r="D43" s="192" t="s">
        <v>44</v>
      </c>
      <c r="E43" s="193" t="s">
        <v>44</v>
      </c>
      <c r="F43" s="192" t="s">
        <v>44</v>
      </c>
      <c r="G43" s="192" t="s">
        <v>44</v>
      </c>
      <c r="H43" s="194" t="s">
        <v>44</v>
      </c>
      <c r="I43" s="26"/>
      <c r="J43" s="26"/>
      <c r="K43" s="26"/>
      <c r="L43" s="26"/>
      <c r="M43" s="26"/>
      <c r="N43" s="26"/>
      <c r="O43" s="26"/>
      <c r="P43" s="26"/>
      <c r="Q43" s="26"/>
      <c r="R43" s="26"/>
      <c r="S43" s="26"/>
      <c r="T43" s="26"/>
      <c r="U43" s="26"/>
      <c r="V43" s="26"/>
      <c r="W43" s="26"/>
      <c r="X43" s="26"/>
      <c r="Y43" s="26"/>
      <c r="Z43" s="26"/>
      <c r="AA43" s="26"/>
      <c r="AB43" s="27"/>
    </row>
    <row r="44" spans="1:28" ht="9" hidden="1" customHeight="1">
      <c r="A44" s="127"/>
      <c r="B44" s="191" t="s">
        <v>44</v>
      </c>
      <c r="C44" s="192" t="s">
        <v>44</v>
      </c>
      <c r="D44" s="192" t="s">
        <v>44</v>
      </c>
      <c r="E44" s="193" t="s">
        <v>44</v>
      </c>
      <c r="F44" s="192" t="s">
        <v>44</v>
      </c>
      <c r="G44" s="192" t="s">
        <v>44</v>
      </c>
      <c r="H44" s="194" t="s">
        <v>44</v>
      </c>
      <c r="I44" s="26"/>
      <c r="J44" s="26"/>
      <c r="K44" s="26"/>
      <c r="L44" s="26"/>
      <c r="M44" s="26"/>
      <c r="N44" s="26"/>
      <c r="O44" s="26"/>
      <c r="P44" s="26"/>
      <c r="Q44" s="26"/>
      <c r="R44" s="26"/>
      <c r="S44" s="26"/>
      <c r="T44" s="26"/>
      <c r="U44" s="26"/>
      <c r="V44" s="26"/>
      <c r="W44" s="26"/>
      <c r="X44" s="26"/>
      <c r="Y44" s="26"/>
      <c r="Z44" s="26"/>
      <c r="AA44" s="26"/>
      <c r="AB44" s="27"/>
    </row>
    <row r="45" spans="1:28" ht="9" hidden="1" customHeight="1">
      <c r="A45" s="127"/>
      <c r="B45" s="191" t="s">
        <v>44</v>
      </c>
      <c r="C45" s="192" t="s">
        <v>44</v>
      </c>
      <c r="D45" s="192" t="s">
        <v>44</v>
      </c>
      <c r="E45" s="193" t="s">
        <v>44</v>
      </c>
      <c r="F45" s="192" t="s">
        <v>44</v>
      </c>
      <c r="G45" s="192" t="s">
        <v>44</v>
      </c>
      <c r="H45" s="194" t="s">
        <v>44</v>
      </c>
      <c r="I45" s="26"/>
      <c r="J45" s="26"/>
      <c r="K45" s="26"/>
      <c r="L45" s="26"/>
      <c r="M45" s="26"/>
      <c r="N45" s="26"/>
      <c r="O45" s="26"/>
      <c r="P45" s="26"/>
      <c r="Q45" s="26"/>
      <c r="R45" s="26"/>
      <c r="S45" s="26"/>
      <c r="T45" s="26"/>
      <c r="U45" s="26"/>
      <c r="V45" s="26"/>
      <c r="W45" s="26"/>
      <c r="X45" s="26"/>
      <c r="Y45" s="26"/>
      <c r="Z45" s="26"/>
      <c r="AA45" s="26"/>
      <c r="AB45" s="27"/>
    </row>
    <row r="46" spans="1:28" ht="9" hidden="1" customHeight="1">
      <c r="A46" s="127"/>
      <c r="B46" s="191" t="s">
        <v>44</v>
      </c>
      <c r="C46" s="192" t="s">
        <v>44</v>
      </c>
      <c r="D46" s="192" t="s">
        <v>44</v>
      </c>
      <c r="E46" s="193" t="s">
        <v>44</v>
      </c>
      <c r="F46" s="192" t="s">
        <v>44</v>
      </c>
      <c r="G46" s="192" t="s">
        <v>44</v>
      </c>
      <c r="H46" s="194" t="s">
        <v>44</v>
      </c>
      <c r="I46" s="26"/>
      <c r="J46" s="26"/>
      <c r="K46" s="26"/>
      <c r="L46" s="26"/>
      <c r="M46" s="26"/>
      <c r="N46" s="26"/>
      <c r="O46" s="26"/>
      <c r="P46" s="26"/>
      <c r="Q46" s="26"/>
      <c r="R46" s="26"/>
      <c r="S46" s="26"/>
      <c r="T46" s="26"/>
      <c r="U46" s="26"/>
      <c r="V46" s="26"/>
      <c r="W46" s="26"/>
      <c r="X46" s="26"/>
      <c r="Y46" s="26"/>
      <c r="Z46" s="26"/>
      <c r="AA46" s="26"/>
      <c r="AB46" s="27"/>
    </row>
    <row r="47" spans="1:28" ht="9" hidden="1" customHeight="1">
      <c r="A47" s="127"/>
      <c r="B47" s="191" t="s">
        <v>44</v>
      </c>
      <c r="C47" s="192" t="s">
        <v>44</v>
      </c>
      <c r="D47" s="192" t="s">
        <v>44</v>
      </c>
      <c r="E47" s="193" t="s">
        <v>44</v>
      </c>
      <c r="F47" s="192" t="s">
        <v>44</v>
      </c>
      <c r="G47" s="192" t="s">
        <v>44</v>
      </c>
      <c r="H47" s="194" t="s">
        <v>44</v>
      </c>
      <c r="I47" s="26"/>
      <c r="J47" s="26"/>
      <c r="K47" s="26"/>
      <c r="L47" s="26"/>
      <c r="M47" s="26"/>
      <c r="N47" s="26"/>
      <c r="O47" s="26"/>
      <c r="P47" s="26"/>
      <c r="Q47" s="26"/>
      <c r="R47" s="26"/>
      <c r="S47" s="26"/>
      <c r="T47" s="26"/>
      <c r="U47" s="26"/>
      <c r="V47" s="26"/>
      <c r="W47" s="26"/>
      <c r="X47" s="26"/>
      <c r="Y47" s="26"/>
      <c r="Z47" s="26"/>
      <c r="AA47" s="26"/>
      <c r="AB47" s="27"/>
    </row>
    <row r="48" spans="1:28" ht="9" hidden="1" customHeight="1">
      <c r="A48" s="127"/>
      <c r="B48" s="191" t="s">
        <v>44</v>
      </c>
      <c r="C48" s="192" t="s">
        <v>44</v>
      </c>
      <c r="D48" s="192" t="s">
        <v>44</v>
      </c>
      <c r="E48" s="193" t="s">
        <v>44</v>
      </c>
      <c r="F48" s="192" t="s">
        <v>44</v>
      </c>
      <c r="G48" s="192" t="s">
        <v>44</v>
      </c>
      <c r="H48" s="194" t="s">
        <v>44</v>
      </c>
      <c r="I48" s="26"/>
      <c r="J48" s="26"/>
      <c r="K48" s="26"/>
      <c r="L48" s="26"/>
      <c r="M48" s="26"/>
      <c r="N48" s="26"/>
      <c r="O48" s="26"/>
      <c r="P48" s="26"/>
      <c r="Q48" s="26"/>
      <c r="R48" s="26"/>
      <c r="S48" s="26"/>
      <c r="T48" s="26"/>
      <c r="U48" s="26"/>
      <c r="V48" s="26"/>
      <c r="W48" s="26"/>
      <c r="X48" s="26"/>
      <c r="Y48" s="26"/>
      <c r="Z48" s="26"/>
      <c r="AA48" s="26"/>
      <c r="AB48" s="27"/>
    </row>
    <row r="49" spans="1:28" ht="9" hidden="1" customHeight="1">
      <c r="A49" s="127"/>
      <c r="B49" s="191" t="s">
        <v>44</v>
      </c>
      <c r="C49" s="192" t="s">
        <v>44</v>
      </c>
      <c r="D49" s="192" t="s">
        <v>44</v>
      </c>
      <c r="E49" s="193" t="s">
        <v>44</v>
      </c>
      <c r="F49" s="192" t="s">
        <v>44</v>
      </c>
      <c r="G49" s="192" t="s">
        <v>44</v>
      </c>
      <c r="H49" s="194" t="s">
        <v>44</v>
      </c>
      <c r="I49" s="26"/>
      <c r="J49" s="26"/>
      <c r="K49" s="26"/>
      <c r="L49" s="26"/>
      <c r="M49" s="26"/>
      <c r="N49" s="26"/>
      <c r="O49" s="26"/>
      <c r="P49" s="26"/>
      <c r="Q49" s="26"/>
      <c r="R49" s="26"/>
      <c r="S49" s="26"/>
      <c r="T49" s="26"/>
      <c r="U49" s="26"/>
      <c r="V49" s="26"/>
      <c r="W49" s="26"/>
      <c r="X49" s="26"/>
      <c r="Y49" s="26"/>
      <c r="Z49" s="26"/>
      <c r="AA49" s="26"/>
      <c r="AB49" s="27"/>
    </row>
    <row r="50" spans="1:28" ht="9" hidden="1" customHeight="1">
      <c r="A50" s="127"/>
      <c r="B50" s="191" t="s">
        <v>44</v>
      </c>
      <c r="C50" s="192" t="s">
        <v>44</v>
      </c>
      <c r="D50" s="192" t="s">
        <v>44</v>
      </c>
      <c r="E50" s="193" t="s">
        <v>44</v>
      </c>
      <c r="F50" s="192" t="s">
        <v>44</v>
      </c>
      <c r="G50" s="192" t="s">
        <v>44</v>
      </c>
      <c r="H50" s="194" t="s">
        <v>44</v>
      </c>
      <c r="I50" s="26"/>
      <c r="J50" s="26"/>
      <c r="K50" s="26"/>
      <c r="L50" s="26"/>
      <c r="M50" s="26"/>
      <c r="N50" s="26"/>
      <c r="O50" s="26"/>
      <c r="P50" s="26"/>
      <c r="Q50" s="26"/>
      <c r="R50" s="26"/>
      <c r="S50" s="26"/>
      <c r="T50" s="26"/>
      <c r="U50" s="26"/>
      <c r="V50" s="26"/>
      <c r="W50" s="26"/>
      <c r="X50" s="26"/>
      <c r="Y50" s="26"/>
      <c r="Z50" s="26"/>
      <c r="AA50" s="26"/>
      <c r="AB50" s="27"/>
    </row>
    <row r="51" spans="1:28" ht="9" hidden="1" customHeight="1">
      <c r="A51" s="127"/>
      <c r="B51" s="191" t="s">
        <v>44</v>
      </c>
      <c r="C51" s="192" t="s">
        <v>44</v>
      </c>
      <c r="D51" s="192" t="s">
        <v>44</v>
      </c>
      <c r="E51" s="193" t="s">
        <v>44</v>
      </c>
      <c r="F51" s="192" t="s">
        <v>44</v>
      </c>
      <c r="G51" s="192" t="s">
        <v>44</v>
      </c>
      <c r="H51" s="194" t="s">
        <v>44</v>
      </c>
      <c r="I51" s="26"/>
      <c r="J51" s="26"/>
      <c r="K51" s="26"/>
      <c r="L51" s="26"/>
      <c r="M51" s="26"/>
      <c r="N51" s="26"/>
      <c r="O51" s="26"/>
      <c r="P51" s="26"/>
      <c r="Q51" s="26"/>
      <c r="R51" s="26"/>
      <c r="S51" s="26"/>
      <c r="T51" s="26"/>
      <c r="U51" s="26"/>
      <c r="V51" s="26"/>
      <c r="W51" s="26"/>
      <c r="X51" s="26"/>
      <c r="Y51" s="26"/>
      <c r="Z51" s="26"/>
      <c r="AA51" s="26"/>
      <c r="AB51" s="27"/>
    </row>
    <row r="52" spans="1:28" ht="9" hidden="1" customHeight="1">
      <c r="A52" s="127"/>
      <c r="B52" s="191" t="s">
        <v>44</v>
      </c>
      <c r="C52" s="192" t="s">
        <v>44</v>
      </c>
      <c r="D52" s="192" t="s">
        <v>44</v>
      </c>
      <c r="E52" s="193" t="s">
        <v>44</v>
      </c>
      <c r="F52" s="192" t="s">
        <v>44</v>
      </c>
      <c r="G52" s="192" t="s">
        <v>44</v>
      </c>
      <c r="H52" s="194" t="s">
        <v>44</v>
      </c>
      <c r="I52" s="26"/>
      <c r="J52" s="26"/>
      <c r="K52" s="26"/>
      <c r="L52" s="26"/>
      <c r="M52" s="26"/>
      <c r="N52" s="26"/>
      <c r="O52" s="26"/>
      <c r="P52" s="26"/>
      <c r="Q52" s="26"/>
      <c r="R52" s="26"/>
      <c r="S52" s="26"/>
      <c r="T52" s="26"/>
      <c r="U52" s="26"/>
      <c r="V52" s="26"/>
      <c r="W52" s="26"/>
      <c r="X52" s="26"/>
      <c r="Y52" s="26"/>
      <c r="Z52" s="26"/>
      <c r="AA52" s="26"/>
      <c r="AB52" s="27"/>
    </row>
    <row r="53" spans="1:28" ht="9" hidden="1" customHeight="1">
      <c r="A53" s="127"/>
      <c r="B53" s="191" t="s">
        <v>44</v>
      </c>
      <c r="C53" s="192" t="s">
        <v>44</v>
      </c>
      <c r="D53" s="192" t="s">
        <v>44</v>
      </c>
      <c r="E53" s="193" t="s">
        <v>44</v>
      </c>
      <c r="F53" s="192" t="s">
        <v>44</v>
      </c>
      <c r="G53" s="192" t="s">
        <v>44</v>
      </c>
      <c r="H53" s="194" t="s">
        <v>44</v>
      </c>
      <c r="I53" s="26"/>
      <c r="J53" s="26"/>
      <c r="K53" s="26"/>
      <c r="L53" s="26"/>
      <c r="M53" s="26"/>
      <c r="N53" s="26"/>
      <c r="O53" s="26"/>
      <c r="P53" s="26"/>
      <c r="Q53" s="26"/>
      <c r="R53" s="26"/>
      <c r="S53" s="26"/>
      <c r="T53" s="26"/>
      <c r="U53" s="26"/>
      <c r="V53" s="26"/>
      <c r="W53" s="26"/>
      <c r="X53" s="26"/>
      <c r="Y53" s="26"/>
      <c r="Z53" s="26"/>
      <c r="AA53" s="26"/>
      <c r="AB53" s="27"/>
    </row>
    <row r="54" spans="1:28" ht="9" hidden="1" customHeight="1">
      <c r="A54" s="127"/>
      <c r="B54" s="191" t="s">
        <v>44</v>
      </c>
      <c r="C54" s="192" t="s">
        <v>44</v>
      </c>
      <c r="D54" s="192" t="s">
        <v>44</v>
      </c>
      <c r="E54" s="193" t="s">
        <v>44</v>
      </c>
      <c r="F54" s="192" t="s">
        <v>44</v>
      </c>
      <c r="G54" s="192" t="s">
        <v>44</v>
      </c>
      <c r="H54" s="194" t="s">
        <v>44</v>
      </c>
      <c r="I54" s="26"/>
      <c r="J54" s="26"/>
      <c r="K54" s="26"/>
      <c r="L54" s="26"/>
      <c r="M54" s="26"/>
      <c r="N54" s="26"/>
      <c r="O54" s="26"/>
      <c r="P54" s="26"/>
      <c r="Q54" s="26"/>
      <c r="R54" s="26"/>
      <c r="S54" s="26"/>
      <c r="T54" s="26"/>
      <c r="U54" s="26"/>
      <c r="V54" s="26"/>
      <c r="W54" s="26"/>
      <c r="X54" s="26"/>
      <c r="Y54" s="26"/>
      <c r="Z54" s="26"/>
      <c r="AA54" s="26"/>
      <c r="AB54" s="27"/>
    </row>
    <row r="55" spans="1:28" ht="9" hidden="1" customHeight="1">
      <c r="A55" s="127"/>
      <c r="B55" s="191" t="s">
        <v>44</v>
      </c>
      <c r="C55" s="192" t="s">
        <v>44</v>
      </c>
      <c r="D55" s="192" t="s">
        <v>44</v>
      </c>
      <c r="E55" s="193" t="s">
        <v>44</v>
      </c>
      <c r="F55" s="192" t="s">
        <v>44</v>
      </c>
      <c r="G55" s="192" t="s">
        <v>44</v>
      </c>
      <c r="H55" s="194" t="s">
        <v>44</v>
      </c>
      <c r="I55" s="26"/>
      <c r="J55" s="26"/>
      <c r="K55" s="26"/>
      <c r="L55" s="26"/>
      <c r="M55" s="26"/>
      <c r="N55" s="26"/>
      <c r="O55" s="26"/>
      <c r="P55" s="26"/>
      <c r="Q55" s="26"/>
      <c r="R55" s="26"/>
      <c r="S55" s="26"/>
      <c r="T55" s="26"/>
      <c r="U55" s="26"/>
      <c r="V55" s="26"/>
      <c r="W55" s="26"/>
      <c r="X55" s="26"/>
      <c r="Y55" s="26"/>
      <c r="Z55" s="26"/>
      <c r="AA55" s="26"/>
      <c r="AB55" s="27"/>
    </row>
    <row r="56" spans="1:28" ht="9" hidden="1" customHeight="1">
      <c r="A56" s="127"/>
      <c r="B56" s="191" t="s">
        <v>44</v>
      </c>
      <c r="C56" s="192" t="s">
        <v>44</v>
      </c>
      <c r="D56" s="192" t="s">
        <v>44</v>
      </c>
      <c r="E56" s="193" t="s">
        <v>44</v>
      </c>
      <c r="F56" s="192" t="s">
        <v>44</v>
      </c>
      <c r="G56" s="192" t="s">
        <v>44</v>
      </c>
      <c r="H56" s="194" t="s">
        <v>44</v>
      </c>
      <c r="I56" s="26"/>
      <c r="J56" s="26"/>
      <c r="K56" s="26"/>
      <c r="L56" s="26"/>
      <c r="M56" s="26"/>
      <c r="N56" s="26"/>
      <c r="O56" s="26"/>
      <c r="P56" s="26"/>
      <c r="Q56" s="26"/>
      <c r="R56" s="26"/>
      <c r="S56" s="26"/>
      <c r="T56" s="26"/>
      <c r="U56" s="26"/>
      <c r="V56" s="26"/>
      <c r="W56" s="26"/>
      <c r="X56" s="26"/>
      <c r="Y56" s="26"/>
      <c r="Z56" s="26"/>
      <c r="AA56" s="26"/>
      <c r="AB56" s="27"/>
    </row>
    <row r="57" spans="1:28" ht="9" hidden="1" customHeight="1">
      <c r="A57" s="127"/>
      <c r="B57" s="191" t="s">
        <v>44</v>
      </c>
      <c r="C57" s="192" t="s">
        <v>44</v>
      </c>
      <c r="D57" s="192" t="s">
        <v>44</v>
      </c>
      <c r="E57" s="193" t="s">
        <v>44</v>
      </c>
      <c r="F57" s="192" t="s">
        <v>44</v>
      </c>
      <c r="G57" s="192" t="s">
        <v>44</v>
      </c>
      <c r="H57" s="194" t="s">
        <v>44</v>
      </c>
      <c r="I57" s="26"/>
      <c r="J57" s="26"/>
      <c r="K57" s="26"/>
      <c r="L57" s="26"/>
      <c r="M57" s="26"/>
      <c r="N57" s="26"/>
      <c r="O57" s="26"/>
      <c r="P57" s="26"/>
      <c r="Q57" s="26"/>
      <c r="R57" s="26"/>
      <c r="S57" s="26"/>
      <c r="T57" s="26"/>
      <c r="U57" s="26"/>
      <c r="V57" s="26"/>
      <c r="W57" s="26"/>
      <c r="X57" s="26"/>
      <c r="Y57" s="26"/>
      <c r="Z57" s="26"/>
      <c r="AA57" s="26"/>
      <c r="AB57" s="27"/>
    </row>
    <row r="58" spans="1:28" ht="9" hidden="1" customHeight="1">
      <c r="A58" s="127"/>
      <c r="B58" s="191" t="s">
        <v>44</v>
      </c>
      <c r="C58" s="192" t="s">
        <v>44</v>
      </c>
      <c r="D58" s="192" t="s">
        <v>44</v>
      </c>
      <c r="E58" s="193" t="s">
        <v>44</v>
      </c>
      <c r="F58" s="192" t="s">
        <v>44</v>
      </c>
      <c r="G58" s="192" t="s">
        <v>44</v>
      </c>
      <c r="H58" s="194" t="s">
        <v>44</v>
      </c>
      <c r="I58" s="26"/>
      <c r="J58" s="26"/>
      <c r="K58" s="26"/>
      <c r="L58" s="26"/>
      <c r="M58" s="26"/>
      <c r="N58" s="26"/>
      <c r="O58" s="26"/>
      <c r="P58" s="26"/>
      <c r="Q58" s="26"/>
      <c r="R58" s="26"/>
      <c r="S58" s="26"/>
      <c r="T58" s="26"/>
      <c r="U58" s="26"/>
      <c r="V58" s="26"/>
      <c r="W58" s="26"/>
      <c r="X58" s="26"/>
      <c r="Y58" s="26"/>
      <c r="Z58" s="26"/>
      <c r="AA58" s="26"/>
      <c r="AB58" s="27"/>
    </row>
    <row r="59" spans="1:28" ht="9" hidden="1" customHeight="1">
      <c r="A59" s="127"/>
      <c r="B59" s="191" t="s">
        <v>44</v>
      </c>
      <c r="C59" s="192" t="s">
        <v>44</v>
      </c>
      <c r="D59" s="192" t="s">
        <v>44</v>
      </c>
      <c r="E59" s="193" t="s">
        <v>44</v>
      </c>
      <c r="F59" s="192" t="s">
        <v>44</v>
      </c>
      <c r="G59" s="192" t="s">
        <v>44</v>
      </c>
      <c r="H59" s="194" t="s">
        <v>44</v>
      </c>
      <c r="I59" s="26"/>
      <c r="J59" s="26"/>
      <c r="K59" s="26"/>
      <c r="L59" s="26"/>
      <c r="M59" s="26"/>
      <c r="N59" s="26"/>
      <c r="O59" s="26"/>
      <c r="P59" s="26"/>
      <c r="Q59" s="26"/>
      <c r="R59" s="26"/>
      <c r="S59" s="26"/>
      <c r="T59" s="26"/>
      <c r="U59" s="26"/>
      <c r="V59" s="26"/>
      <c r="W59" s="26"/>
      <c r="X59" s="26"/>
      <c r="Y59" s="26"/>
      <c r="Z59" s="26"/>
      <c r="AA59" s="26"/>
      <c r="AB59" s="27"/>
    </row>
    <row r="60" spans="1:28" ht="9" hidden="1" customHeight="1">
      <c r="A60" s="127"/>
      <c r="B60" s="191" t="s">
        <v>44</v>
      </c>
      <c r="C60" s="192" t="s">
        <v>44</v>
      </c>
      <c r="D60" s="192" t="s">
        <v>44</v>
      </c>
      <c r="E60" s="193" t="s">
        <v>44</v>
      </c>
      <c r="F60" s="192" t="s">
        <v>44</v>
      </c>
      <c r="G60" s="192" t="s">
        <v>44</v>
      </c>
      <c r="H60" s="194" t="s">
        <v>44</v>
      </c>
      <c r="I60" s="26"/>
      <c r="J60" s="26"/>
      <c r="K60" s="26"/>
      <c r="L60" s="26"/>
      <c r="M60" s="26"/>
      <c r="N60" s="26"/>
      <c r="O60" s="26"/>
      <c r="P60" s="26"/>
      <c r="Q60" s="26"/>
      <c r="R60" s="26"/>
      <c r="S60" s="26"/>
      <c r="T60" s="26"/>
      <c r="U60" s="26"/>
      <c r="V60" s="26"/>
      <c r="W60" s="26"/>
      <c r="X60" s="26"/>
      <c r="Y60" s="26"/>
      <c r="Z60" s="26"/>
      <c r="AA60" s="26"/>
      <c r="AB60" s="27"/>
    </row>
    <row r="61" spans="1:28" ht="9" hidden="1" customHeight="1">
      <c r="A61" s="127"/>
      <c r="B61" s="191" t="s">
        <v>44</v>
      </c>
      <c r="C61" s="192" t="s">
        <v>44</v>
      </c>
      <c r="D61" s="192" t="s">
        <v>44</v>
      </c>
      <c r="E61" s="193" t="s">
        <v>44</v>
      </c>
      <c r="F61" s="192" t="s">
        <v>44</v>
      </c>
      <c r="G61" s="192" t="s">
        <v>44</v>
      </c>
      <c r="H61" s="194" t="s">
        <v>44</v>
      </c>
      <c r="I61" s="26"/>
      <c r="J61" s="26"/>
      <c r="K61" s="26"/>
      <c r="L61" s="26"/>
      <c r="M61" s="26"/>
      <c r="N61" s="26"/>
      <c r="O61" s="26"/>
      <c r="P61" s="26"/>
      <c r="Q61" s="26"/>
      <c r="R61" s="26"/>
      <c r="S61" s="26"/>
      <c r="T61" s="26"/>
      <c r="U61" s="26"/>
      <c r="V61" s="26"/>
      <c r="W61" s="26"/>
      <c r="X61" s="26"/>
      <c r="Y61" s="26"/>
      <c r="Z61" s="26"/>
      <c r="AA61" s="26"/>
      <c r="AB61" s="27"/>
    </row>
    <row r="62" spans="1:28" ht="9" hidden="1" customHeight="1">
      <c r="A62" s="127"/>
      <c r="B62" s="191" t="s">
        <v>44</v>
      </c>
      <c r="C62" s="192" t="s">
        <v>44</v>
      </c>
      <c r="D62" s="192" t="s">
        <v>44</v>
      </c>
      <c r="E62" s="193" t="s">
        <v>44</v>
      </c>
      <c r="F62" s="192" t="s">
        <v>44</v>
      </c>
      <c r="G62" s="192" t="s">
        <v>44</v>
      </c>
      <c r="H62" s="194" t="s">
        <v>44</v>
      </c>
      <c r="I62" s="26"/>
      <c r="J62" s="26"/>
      <c r="K62" s="26"/>
      <c r="L62" s="26"/>
      <c r="M62" s="26"/>
      <c r="N62" s="26"/>
      <c r="O62" s="26"/>
      <c r="P62" s="26"/>
      <c r="Q62" s="26"/>
      <c r="R62" s="26"/>
      <c r="S62" s="26"/>
      <c r="T62" s="26"/>
      <c r="U62" s="26"/>
      <c r="V62" s="26"/>
      <c r="W62" s="26"/>
      <c r="X62" s="26"/>
      <c r="Y62" s="26"/>
      <c r="Z62" s="26"/>
      <c r="AA62" s="26"/>
      <c r="AB62" s="27"/>
    </row>
    <row r="63" spans="1:28" ht="9" hidden="1" customHeight="1">
      <c r="A63" s="127"/>
      <c r="B63" s="191" t="s">
        <v>44</v>
      </c>
      <c r="C63" s="192" t="s">
        <v>44</v>
      </c>
      <c r="D63" s="192" t="s">
        <v>44</v>
      </c>
      <c r="E63" s="193" t="s">
        <v>44</v>
      </c>
      <c r="F63" s="192" t="s">
        <v>44</v>
      </c>
      <c r="G63" s="192" t="s">
        <v>44</v>
      </c>
      <c r="H63" s="194" t="s">
        <v>44</v>
      </c>
      <c r="I63" s="26"/>
      <c r="J63" s="26"/>
      <c r="K63" s="26"/>
      <c r="L63" s="26"/>
      <c r="M63" s="26"/>
      <c r="N63" s="26"/>
      <c r="O63" s="26"/>
      <c r="P63" s="26"/>
      <c r="Q63" s="26"/>
      <c r="R63" s="26"/>
      <c r="S63" s="26"/>
      <c r="T63" s="26"/>
      <c r="U63" s="26"/>
      <c r="V63" s="26"/>
      <c r="W63" s="26"/>
      <c r="X63" s="26"/>
      <c r="Y63" s="26"/>
      <c r="Z63" s="26"/>
      <c r="AA63" s="26"/>
      <c r="AB63" s="27"/>
    </row>
    <row r="64" spans="1:28" ht="9" hidden="1" customHeight="1">
      <c r="A64" s="127"/>
      <c r="B64" s="191" t="s">
        <v>44</v>
      </c>
      <c r="C64" s="192" t="s">
        <v>44</v>
      </c>
      <c r="D64" s="192" t="s">
        <v>44</v>
      </c>
      <c r="E64" s="193" t="s">
        <v>44</v>
      </c>
      <c r="F64" s="192" t="s">
        <v>44</v>
      </c>
      <c r="G64" s="192" t="s">
        <v>44</v>
      </c>
      <c r="H64" s="194" t="s">
        <v>44</v>
      </c>
      <c r="I64" s="26"/>
      <c r="J64" s="26"/>
      <c r="K64" s="26"/>
      <c r="L64" s="26"/>
      <c r="M64" s="26"/>
      <c r="N64" s="26"/>
      <c r="O64" s="26"/>
      <c r="P64" s="26"/>
      <c r="Q64" s="26"/>
      <c r="R64" s="26"/>
      <c r="S64" s="26"/>
      <c r="T64" s="26"/>
      <c r="U64" s="26"/>
      <c r="V64" s="26"/>
      <c r="W64" s="26"/>
      <c r="X64" s="26"/>
      <c r="Y64" s="26"/>
      <c r="Z64" s="26"/>
      <c r="AA64" s="26"/>
      <c r="AB64" s="27"/>
    </row>
    <row r="65" spans="1:28" ht="9" hidden="1" customHeight="1">
      <c r="A65" s="127"/>
      <c r="B65" s="191" t="s">
        <v>44</v>
      </c>
      <c r="C65" s="192" t="s">
        <v>44</v>
      </c>
      <c r="D65" s="192" t="s">
        <v>44</v>
      </c>
      <c r="E65" s="193" t="s">
        <v>44</v>
      </c>
      <c r="F65" s="192" t="s">
        <v>44</v>
      </c>
      <c r="G65" s="192" t="s">
        <v>44</v>
      </c>
      <c r="H65" s="194" t="s">
        <v>44</v>
      </c>
      <c r="I65" s="26"/>
      <c r="J65" s="26"/>
      <c r="K65" s="26"/>
      <c r="L65" s="26"/>
      <c r="M65" s="26"/>
      <c r="N65" s="26"/>
      <c r="O65" s="26"/>
      <c r="P65" s="26"/>
      <c r="Q65" s="26"/>
      <c r="R65" s="26"/>
      <c r="S65" s="26"/>
      <c r="T65" s="26"/>
      <c r="U65" s="26"/>
      <c r="V65" s="26"/>
      <c r="W65" s="26"/>
      <c r="X65" s="26"/>
      <c r="Y65" s="26"/>
      <c r="Z65" s="26"/>
      <c r="AA65" s="26"/>
      <c r="AB65" s="27"/>
    </row>
    <row r="66" spans="1:28" ht="9" hidden="1" customHeight="1">
      <c r="A66" s="127"/>
      <c r="B66" s="191" t="s">
        <v>44</v>
      </c>
      <c r="C66" s="192" t="s">
        <v>44</v>
      </c>
      <c r="D66" s="192" t="s">
        <v>44</v>
      </c>
      <c r="E66" s="193" t="s">
        <v>44</v>
      </c>
      <c r="F66" s="192" t="s">
        <v>44</v>
      </c>
      <c r="G66" s="192" t="s">
        <v>44</v>
      </c>
      <c r="H66" s="194" t="s">
        <v>44</v>
      </c>
      <c r="I66" s="26"/>
      <c r="J66" s="26"/>
      <c r="K66" s="26"/>
      <c r="L66" s="26"/>
      <c r="M66" s="26"/>
      <c r="N66" s="26"/>
      <c r="O66" s="26"/>
      <c r="P66" s="26"/>
      <c r="Q66" s="26"/>
      <c r="R66" s="26"/>
      <c r="S66" s="26"/>
      <c r="T66" s="26"/>
      <c r="U66" s="26"/>
      <c r="V66" s="26"/>
      <c r="W66" s="26"/>
      <c r="X66" s="26"/>
      <c r="Y66" s="26"/>
      <c r="Z66" s="26"/>
      <c r="AA66" s="26"/>
      <c r="AB66" s="27"/>
    </row>
    <row r="67" spans="1:28" ht="9" hidden="1" customHeight="1">
      <c r="A67" s="127"/>
      <c r="B67" s="191" t="s">
        <v>44</v>
      </c>
      <c r="C67" s="192" t="s">
        <v>44</v>
      </c>
      <c r="D67" s="192" t="s">
        <v>44</v>
      </c>
      <c r="E67" s="193" t="s">
        <v>44</v>
      </c>
      <c r="F67" s="192" t="s">
        <v>44</v>
      </c>
      <c r="G67" s="192" t="s">
        <v>44</v>
      </c>
      <c r="H67" s="194" t="s">
        <v>44</v>
      </c>
      <c r="I67" s="26"/>
      <c r="J67" s="26"/>
      <c r="K67" s="26"/>
      <c r="L67" s="26"/>
      <c r="M67" s="26"/>
      <c r="N67" s="26"/>
      <c r="O67" s="26"/>
      <c r="P67" s="26"/>
      <c r="Q67" s="26"/>
      <c r="R67" s="26"/>
      <c r="S67" s="26"/>
      <c r="T67" s="26"/>
      <c r="U67" s="26"/>
      <c r="V67" s="26"/>
      <c r="W67" s="26"/>
      <c r="X67" s="26"/>
      <c r="Y67" s="26"/>
      <c r="Z67" s="26"/>
      <c r="AA67" s="26"/>
      <c r="AB67" s="27"/>
    </row>
    <row r="68" spans="1:28" ht="9" hidden="1" customHeight="1">
      <c r="A68" s="127"/>
      <c r="B68" s="191" t="s">
        <v>44</v>
      </c>
      <c r="C68" s="192" t="s">
        <v>44</v>
      </c>
      <c r="D68" s="192" t="s">
        <v>44</v>
      </c>
      <c r="E68" s="193" t="s">
        <v>44</v>
      </c>
      <c r="F68" s="192" t="s">
        <v>44</v>
      </c>
      <c r="G68" s="192" t="s">
        <v>44</v>
      </c>
      <c r="H68" s="194" t="s">
        <v>44</v>
      </c>
      <c r="I68" s="26"/>
      <c r="J68" s="26"/>
      <c r="K68" s="26"/>
      <c r="L68" s="26"/>
      <c r="M68" s="26"/>
      <c r="N68" s="26"/>
      <c r="O68" s="26"/>
      <c r="P68" s="26"/>
      <c r="Q68" s="26"/>
      <c r="R68" s="26"/>
      <c r="S68" s="26"/>
      <c r="T68" s="26"/>
      <c r="U68" s="26"/>
      <c r="V68" s="26"/>
      <c r="W68" s="26"/>
      <c r="X68" s="26"/>
      <c r="Y68" s="26"/>
      <c r="Z68" s="26"/>
      <c r="AA68" s="26"/>
      <c r="AB68" s="27"/>
    </row>
    <row r="69" spans="1:28" ht="9" hidden="1" customHeight="1">
      <c r="A69" s="127"/>
      <c r="B69" s="191" t="s">
        <v>44</v>
      </c>
      <c r="C69" s="192" t="s">
        <v>44</v>
      </c>
      <c r="D69" s="192" t="s">
        <v>44</v>
      </c>
      <c r="E69" s="193" t="s">
        <v>44</v>
      </c>
      <c r="F69" s="192" t="s">
        <v>44</v>
      </c>
      <c r="G69" s="192" t="s">
        <v>44</v>
      </c>
      <c r="H69" s="194" t="s">
        <v>44</v>
      </c>
      <c r="I69" s="26"/>
      <c r="J69" s="26"/>
      <c r="K69" s="26"/>
      <c r="L69" s="26"/>
      <c r="M69" s="26"/>
      <c r="N69" s="26"/>
      <c r="O69" s="26"/>
      <c r="P69" s="26"/>
      <c r="Q69" s="26"/>
      <c r="R69" s="26"/>
      <c r="S69" s="26"/>
      <c r="T69" s="26"/>
      <c r="U69" s="26"/>
      <c r="V69" s="26"/>
      <c r="W69" s="26"/>
      <c r="X69" s="26"/>
      <c r="Y69" s="26"/>
      <c r="Z69" s="26"/>
      <c r="AA69" s="26"/>
      <c r="AB69" s="27"/>
    </row>
    <row r="70" spans="1:28" ht="9" hidden="1" customHeight="1">
      <c r="A70" s="127"/>
      <c r="B70" s="191" t="s">
        <v>44</v>
      </c>
      <c r="C70" s="192" t="s">
        <v>44</v>
      </c>
      <c r="D70" s="192" t="s">
        <v>44</v>
      </c>
      <c r="E70" s="193" t="s">
        <v>44</v>
      </c>
      <c r="F70" s="192" t="s">
        <v>44</v>
      </c>
      <c r="G70" s="192" t="s">
        <v>44</v>
      </c>
      <c r="H70" s="194" t="s">
        <v>44</v>
      </c>
      <c r="I70" s="26"/>
      <c r="J70" s="26"/>
      <c r="K70" s="26"/>
      <c r="L70" s="26"/>
      <c r="M70" s="26"/>
      <c r="N70" s="26"/>
      <c r="O70" s="26"/>
      <c r="P70" s="26"/>
      <c r="Q70" s="26"/>
      <c r="R70" s="26"/>
      <c r="S70" s="26"/>
      <c r="T70" s="26"/>
      <c r="U70" s="26"/>
      <c r="V70" s="26"/>
      <c r="W70" s="26"/>
      <c r="X70" s="26"/>
      <c r="Y70" s="26"/>
      <c r="Z70" s="26"/>
      <c r="AA70" s="26"/>
      <c r="AB70" s="27"/>
    </row>
    <row r="71" spans="1:28" ht="9" hidden="1" customHeight="1">
      <c r="A71" s="127"/>
      <c r="B71" s="191" t="s">
        <v>44</v>
      </c>
      <c r="C71" s="192" t="s">
        <v>44</v>
      </c>
      <c r="D71" s="192" t="s">
        <v>44</v>
      </c>
      <c r="E71" s="193" t="s">
        <v>44</v>
      </c>
      <c r="F71" s="192" t="s">
        <v>44</v>
      </c>
      <c r="G71" s="192" t="s">
        <v>44</v>
      </c>
      <c r="H71" s="194" t="s">
        <v>44</v>
      </c>
      <c r="I71" s="26"/>
      <c r="J71" s="26"/>
      <c r="K71" s="26"/>
      <c r="L71" s="26"/>
      <c r="M71" s="26"/>
      <c r="N71" s="26"/>
      <c r="O71" s="26"/>
      <c r="P71" s="26"/>
      <c r="Q71" s="26"/>
      <c r="R71" s="26"/>
      <c r="S71" s="26"/>
      <c r="T71" s="26"/>
      <c r="U71" s="26"/>
      <c r="V71" s="26"/>
      <c r="W71" s="26"/>
      <c r="X71" s="26"/>
      <c r="Y71" s="26"/>
      <c r="Z71" s="26"/>
      <c r="AA71" s="26"/>
      <c r="AB71" s="27"/>
    </row>
    <row r="72" spans="1:28" ht="9" hidden="1" customHeight="1">
      <c r="A72" s="127"/>
      <c r="B72" s="191" t="s">
        <v>44</v>
      </c>
      <c r="C72" s="192" t="s">
        <v>44</v>
      </c>
      <c r="D72" s="192" t="s">
        <v>44</v>
      </c>
      <c r="E72" s="193" t="s">
        <v>44</v>
      </c>
      <c r="F72" s="192" t="s">
        <v>44</v>
      </c>
      <c r="G72" s="192" t="s">
        <v>44</v>
      </c>
      <c r="H72" s="194" t="s">
        <v>44</v>
      </c>
      <c r="I72" s="26"/>
      <c r="J72" s="26"/>
      <c r="K72" s="26"/>
      <c r="L72" s="26"/>
      <c r="M72" s="26"/>
      <c r="N72" s="26"/>
      <c r="O72" s="26"/>
      <c r="P72" s="26"/>
      <c r="Q72" s="26"/>
      <c r="R72" s="26"/>
      <c r="S72" s="26"/>
      <c r="T72" s="26"/>
      <c r="U72" s="26"/>
      <c r="V72" s="26"/>
      <c r="W72" s="26"/>
      <c r="X72" s="26"/>
      <c r="Y72" s="26"/>
      <c r="Z72" s="26"/>
      <c r="AA72" s="26"/>
      <c r="AB72" s="27"/>
    </row>
    <row r="73" spans="1:28" ht="9" hidden="1" customHeight="1">
      <c r="A73" s="127"/>
      <c r="B73" s="191" t="s">
        <v>44</v>
      </c>
      <c r="C73" s="192" t="s">
        <v>44</v>
      </c>
      <c r="D73" s="192" t="s">
        <v>44</v>
      </c>
      <c r="E73" s="193" t="s">
        <v>44</v>
      </c>
      <c r="F73" s="192" t="s">
        <v>44</v>
      </c>
      <c r="G73" s="192" t="s">
        <v>44</v>
      </c>
      <c r="H73" s="194" t="s">
        <v>44</v>
      </c>
      <c r="I73" s="26"/>
      <c r="J73" s="26"/>
      <c r="K73" s="26"/>
      <c r="L73" s="26"/>
      <c r="M73" s="26"/>
      <c r="N73" s="26"/>
      <c r="O73" s="26"/>
      <c r="P73" s="26"/>
      <c r="Q73" s="26"/>
      <c r="R73" s="26"/>
      <c r="S73" s="26"/>
      <c r="T73" s="26"/>
      <c r="U73" s="26"/>
      <c r="V73" s="26"/>
      <c r="W73" s="26"/>
      <c r="X73" s="26"/>
      <c r="Y73" s="26"/>
      <c r="Z73" s="26"/>
      <c r="AA73" s="26"/>
      <c r="AB73" s="27"/>
    </row>
    <row r="74" spans="1:28" ht="9" hidden="1" customHeight="1">
      <c r="A74" s="127"/>
      <c r="B74" s="191" t="s">
        <v>44</v>
      </c>
      <c r="C74" s="192" t="s">
        <v>44</v>
      </c>
      <c r="D74" s="192" t="s">
        <v>44</v>
      </c>
      <c r="E74" s="193" t="s">
        <v>44</v>
      </c>
      <c r="F74" s="192" t="s">
        <v>44</v>
      </c>
      <c r="G74" s="192" t="s">
        <v>44</v>
      </c>
      <c r="H74" s="194" t="s">
        <v>44</v>
      </c>
      <c r="I74" s="26"/>
      <c r="J74" s="26"/>
      <c r="K74" s="26"/>
      <c r="L74" s="26"/>
      <c r="M74" s="26"/>
      <c r="N74" s="26"/>
      <c r="O74" s="26"/>
      <c r="P74" s="26"/>
      <c r="Q74" s="26"/>
      <c r="R74" s="26"/>
      <c r="S74" s="26"/>
      <c r="T74" s="26"/>
      <c r="U74" s="26"/>
      <c r="V74" s="26"/>
      <c r="W74" s="26"/>
      <c r="X74" s="26"/>
      <c r="Y74" s="26"/>
      <c r="Z74" s="26"/>
      <c r="AA74" s="26"/>
      <c r="AB74" s="27"/>
    </row>
    <row r="75" spans="1:28" ht="9" hidden="1" customHeight="1">
      <c r="A75" s="127"/>
      <c r="B75" s="191" t="s">
        <v>44</v>
      </c>
      <c r="C75" s="192" t="s">
        <v>44</v>
      </c>
      <c r="D75" s="192" t="s">
        <v>44</v>
      </c>
      <c r="E75" s="193" t="s">
        <v>44</v>
      </c>
      <c r="F75" s="192" t="s">
        <v>44</v>
      </c>
      <c r="G75" s="192" t="s">
        <v>44</v>
      </c>
      <c r="H75" s="194" t="s">
        <v>44</v>
      </c>
      <c r="I75" s="26"/>
      <c r="J75" s="26"/>
      <c r="K75" s="26"/>
      <c r="L75" s="26"/>
      <c r="M75" s="26"/>
      <c r="N75" s="26"/>
      <c r="O75" s="26"/>
      <c r="P75" s="26"/>
      <c r="Q75" s="26"/>
      <c r="R75" s="26"/>
      <c r="S75" s="26"/>
      <c r="T75" s="26"/>
      <c r="U75" s="26"/>
      <c r="V75" s="26"/>
      <c r="W75" s="26"/>
      <c r="X75" s="26"/>
      <c r="Y75" s="26"/>
      <c r="Z75" s="26"/>
      <c r="AA75" s="26"/>
      <c r="AB75" s="27"/>
    </row>
    <row r="76" spans="1:28" ht="9" hidden="1" customHeight="1">
      <c r="A76" s="127"/>
      <c r="B76" s="191" t="s">
        <v>44</v>
      </c>
      <c r="C76" s="192" t="s">
        <v>44</v>
      </c>
      <c r="D76" s="192" t="s">
        <v>44</v>
      </c>
      <c r="E76" s="193" t="s">
        <v>44</v>
      </c>
      <c r="F76" s="192" t="s">
        <v>44</v>
      </c>
      <c r="G76" s="192" t="s">
        <v>44</v>
      </c>
      <c r="H76" s="194" t="s">
        <v>44</v>
      </c>
      <c r="I76" s="26"/>
      <c r="J76" s="26"/>
      <c r="K76" s="26"/>
      <c r="L76" s="26"/>
      <c r="M76" s="26"/>
      <c r="N76" s="26"/>
      <c r="O76" s="26"/>
      <c r="P76" s="26"/>
      <c r="Q76" s="26"/>
      <c r="R76" s="26"/>
      <c r="S76" s="26"/>
      <c r="T76" s="26"/>
      <c r="U76" s="26"/>
      <c r="V76" s="26"/>
      <c r="W76" s="26"/>
      <c r="X76" s="26"/>
      <c r="Y76" s="26"/>
      <c r="Z76" s="26"/>
      <c r="AA76" s="26"/>
      <c r="AB76" s="27"/>
    </row>
    <row r="77" spans="1:28" ht="9" hidden="1" customHeight="1">
      <c r="A77" s="127"/>
      <c r="B77" s="191" t="s">
        <v>44</v>
      </c>
      <c r="C77" s="192" t="s">
        <v>44</v>
      </c>
      <c r="D77" s="192" t="s">
        <v>44</v>
      </c>
      <c r="E77" s="193" t="s">
        <v>44</v>
      </c>
      <c r="F77" s="192" t="s">
        <v>44</v>
      </c>
      <c r="G77" s="192" t="s">
        <v>44</v>
      </c>
      <c r="H77" s="194" t="s">
        <v>44</v>
      </c>
      <c r="I77" s="26"/>
      <c r="J77" s="26"/>
      <c r="K77" s="26"/>
      <c r="L77" s="26"/>
      <c r="M77" s="26"/>
      <c r="N77" s="26"/>
      <c r="O77" s="26"/>
      <c r="P77" s="26"/>
      <c r="Q77" s="26"/>
      <c r="R77" s="26"/>
      <c r="S77" s="26"/>
      <c r="T77" s="26"/>
      <c r="U77" s="26"/>
      <c r="V77" s="26"/>
      <c r="W77" s="26"/>
      <c r="X77" s="26"/>
      <c r="Y77" s="26"/>
      <c r="Z77" s="26"/>
      <c r="AA77" s="26"/>
      <c r="AB77" s="27"/>
    </row>
    <row r="78" spans="1:28" ht="9" hidden="1" customHeight="1">
      <c r="A78" s="127"/>
      <c r="B78" s="191" t="s">
        <v>44</v>
      </c>
      <c r="C78" s="192" t="s">
        <v>44</v>
      </c>
      <c r="D78" s="192" t="s">
        <v>44</v>
      </c>
      <c r="E78" s="193" t="s">
        <v>44</v>
      </c>
      <c r="F78" s="192" t="s">
        <v>44</v>
      </c>
      <c r="G78" s="192" t="s">
        <v>44</v>
      </c>
      <c r="H78" s="194" t="s">
        <v>44</v>
      </c>
      <c r="I78" s="26"/>
      <c r="J78" s="26"/>
      <c r="K78" s="26"/>
      <c r="L78" s="26"/>
      <c r="M78" s="26"/>
      <c r="N78" s="26"/>
      <c r="O78" s="26"/>
      <c r="P78" s="26"/>
      <c r="Q78" s="26"/>
      <c r="R78" s="26"/>
      <c r="S78" s="26"/>
      <c r="T78" s="26"/>
      <c r="U78" s="26"/>
      <c r="V78" s="26"/>
      <c r="W78" s="26"/>
      <c r="X78" s="26"/>
      <c r="Y78" s="26"/>
      <c r="Z78" s="26"/>
      <c r="AA78" s="26"/>
      <c r="AB78" s="27"/>
    </row>
    <row r="79" spans="1:28" ht="9" hidden="1" customHeight="1">
      <c r="A79" s="127"/>
      <c r="B79" s="191" t="s">
        <v>44</v>
      </c>
      <c r="C79" s="192" t="s">
        <v>44</v>
      </c>
      <c r="D79" s="192" t="s">
        <v>44</v>
      </c>
      <c r="E79" s="193" t="s">
        <v>44</v>
      </c>
      <c r="F79" s="192" t="s">
        <v>44</v>
      </c>
      <c r="G79" s="192" t="s">
        <v>44</v>
      </c>
      <c r="H79" s="194" t="s">
        <v>44</v>
      </c>
      <c r="I79" s="26"/>
      <c r="J79" s="26"/>
      <c r="K79" s="26"/>
      <c r="L79" s="26"/>
      <c r="M79" s="26"/>
      <c r="N79" s="26"/>
      <c r="O79" s="26"/>
      <c r="P79" s="26"/>
      <c r="Q79" s="26"/>
      <c r="R79" s="26"/>
      <c r="S79" s="26"/>
      <c r="T79" s="26"/>
      <c r="U79" s="26"/>
      <c r="V79" s="26"/>
      <c r="W79" s="26"/>
      <c r="X79" s="26"/>
      <c r="Y79" s="26"/>
      <c r="Z79" s="26"/>
      <c r="AA79" s="26"/>
      <c r="AB79" s="27"/>
    </row>
    <row r="80" spans="1:28" ht="9" hidden="1" customHeight="1">
      <c r="A80" s="127"/>
      <c r="B80" s="191" t="s">
        <v>44</v>
      </c>
      <c r="C80" s="192" t="s">
        <v>44</v>
      </c>
      <c r="D80" s="192" t="s">
        <v>44</v>
      </c>
      <c r="E80" s="193" t="s">
        <v>44</v>
      </c>
      <c r="F80" s="192" t="s">
        <v>44</v>
      </c>
      <c r="G80" s="192" t="s">
        <v>44</v>
      </c>
      <c r="H80" s="194" t="s">
        <v>44</v>
      </c>
      <c r="I80" s="26"/>
      <c r="J80" s="26"/>
      <c r="K80" s="26"/>
      <c r="L80" s="26"/>
      <c r="M80" s="26"/>
      <c r="N80" s="26"/>
      <c r="O80" s="26"/>
      <c r="P80" s="26"/>
      <c r="Q80" s="26"/>
      <c r="R80" s="26"/>
      <c r="S80" s="26"/>
      <c r="T80" s="26"/>
      <c r="U80" s="26"/>
      <c r="V80" s="26"/>
      <c r="W80" s="26"/>
      <c r="X80" s="26"/>
      <c r="Y80" s="26"/>
      <c r="Z80" s="26"/>
      <c r="AA80" s="26"/>
      <c r="AB80" s="27"/>
    </row>
    <row r="81" spans="1:28" ht="9" hidden="1" customHeight="1">
      <c r="A81" s="127"/>
      <c r="B81" s="191" t="s">
        <v>44</v>
      </c>
      <c r="C81" s="192" t="s">
        <v>44</v>
      </c>
      <c r="D81" s="192" t="s">
        <v>44</v>
      </c>
      <c r="E81" s="193" t="s">
        <v>44</v>
      </c>
      <c r="F81" s="192" t="s">
        <v>44</v>
      </c>
      <c r="G81" s="192" t="s">
        <v>44</v>
      </c>
      <c r="H81" s="194" t="s">
        <v>44</v>
      </c>
      <c r="I81" s="26"/>
      <c r="J81" s="26"/>
      <c r="K81" s="26"/>
      <c r="L81" s="26"/>
      <c r="M81" s="26"/>
      <c r="N81" s="26"/>
      <c r="O81" s="26"/>
      <c r="P81" s="26"/>
      <c r="Q81" s="26"/>
      <c r="R81" s="26"/>
      <c r="S81" s="26"/>
      <c r="T81" s="26"/>
      <c r="U81" s="26"/>
      <c r="V81" s="26"/>
      <c r="W81" s="26"/>
      <c r="X81" s="26"/>
      <c r="Y81" s="26"/>
      <c r="Z81" s="26"/>
      <c r="AA81" s="26"/>
      <c r="AB81" s="27"/>
    </row>
    <row r="82" spans="1:28" ht="9" hidden="1" customHeight="1">
      <c r="A82" s="127"/>
      <c r="B82" s="191" t="s">
        <v>44</v>
      </c>
      <c r="C82" s="192" t="s">
        <v>44</v>
      </c>
      <c r="D82" s="192" t="s">
        <v>44</v>
      </c>
      <c r="E82" s="193" t="s">
        <v>44</v>
      </c>
      <c r="F82" s="192" t="s">
        <v>44</v>
      </c>
      <c r="G82" s="192" t="s">
        <v>44</v>
      </c>
      <c r="H82" s="194" t="s">
        <v>44</v>
      </c>
      <c r="I82" s="26"/>
      <c r="J82" s="26"/>
      <c r="K82" s="26"/>
      <c r="L82" s="26"/>
      <c r="M82" s="26"/>
      <c r="N82" s="26"/>
      <c r="O82" s="26"/>
      <c r="P82" s="26"/>
      <c r="Q82" s="26"/>
      <c r="R82" s="26"/>
      <c r="S82" s="26"/>
      <c r="T82" s="26"/>
      <c r="U82" s="26"/>
      <c r="V82" s="26"/>
      <c r="W82" s="26"/>
      <c r="X82" s="26"/>
      <c r="Y82" s="26"/>
      <c r="Z82" s="26"/>
      <c r="AA82" s="26"/>
      <c r="AB82" s="27"/>
    </row>
    <row r="83" spans="1:28" ht="9" hidden="1" customHeight="1">
      <c r="A83" s="127"/>
      <c r="B83" s="191" t="s">
        <v>44</v>
      </c>
      <c r="C83" s="192" t="s">
        <v>44</v>
      </c>
      <c r="D83" s="192" t="s">
        <v>44</v>
      </c>
      <c r="E83" s="193" t="s">
        <v>44</v>
      </c>
      <c r="F83" s="192" t="s">
        <v>44</v>
      </c>
      <c r="G83" s="192" t="s">
        <v>44</v>
      </c>
      <c r="H83" s="194" t="s">
        <v>44</v>
      </c>
      <c r="I83" s="26"/>
      <c r="J83" s="26"/>
      <c r="K83" s="26"/>
      <c r="L83" s="26"/>
      <c r="M83" s="26"/>
      <c r="N83" s="26"/>
      <c r="O83" s="26"/>
      <c r="P83" s="26"/>
      <c r="Q83" s="26"/>
      <c r="R83" s="26"/>
      <c r="S83" s="26"/>
      <c r="T83" s="26"/>
      <c r="U83" s="26"/>
      <c r="V83" s="26"/>
      <c r="W83" s="26"/>
      <c r="X83" s="26"/>
      <c r="Y83" s="26"/>
      <c r="Z83" s="26"/>
      <c r="AA83" s="26"/>
      <c r="AB83" s="27"/>
    </row>
    <row r="84" spans="1:28" ht="9" hidden="1" customHeight="1">
      <c r="A84" s="127"/>
      <c r="B84" s="191" t="s">
        <v>44</v>
      </c>
      <c r="C84" s="192" t="s">
        <v>44</v>
      </c>
      <c r="D84" s="192" t="s">
        <v>44</v>
      </c>
      <c r="E84" s="193" t="s">
        <v>44</v>
      </c>
      <c r="F84" s="192" t="s">
        <v>44</v>
      </c>
      <c r="G84" s="192" t="s">
        <v>44</v>
      </c>
      <c r="H84" s="194" t="s">
        <v>44</v>
      </c>
      <c r="I84" s="26"/>
      <c r="J84" s="26"/>
      <c r="K84" s="26"/>
      <c r="L84" s="26"/>
      <c r="M84" s="26"/>
      <c r="N84" s="26"/>
      <c r="O84" s="26"/>
      <c r="P84" s="26"/>
      <c r="Q84" s="26"/>
      <c r="R84" s="26"/>
      <c r="S84" s="26"/>
      <c r="T84" s="26"/>
      <c r="U84" s="26"/>
      <c r="V84" s="26"/>
      <c r="W84" s="26"/>
      <c r="X84" s="26"/>
      <c r="Y84" s="26"/>
      <c r="Z84" s="26"/>
      <c r="AA84" s="26"/>
      <c r="AB84" s="27"/>
    </row>
    <row r="85" spans="1:28" ht="9" hidden="1" customHeight="1">
      <c r="A85" s="127"/>
      <c r="B85" s="191" t="s">
        <v>44</v>
      </c>
      <c r="C85" s="192" t="s">
        <v>44</v>
      </c>
      <c r="D85" s="192" t="s">
        <v>44</v>
      </c>
      <c r="E85" s="193" t="s">
        <v>44</v>
      </c>
      <c r="F85" s="192" t="s">
        <v>44</v>
      </c>
      <c r="G85" s="192" t="s">
        <v>44</v>
      </c>
      <c r="H85" s="194" t="s">
        <v>44</v>
      </c>
      <c r="I85" s="26"/>
      <c r="J85" s="26"/>
      <c r="K85" s="26"/>
      <c r="L85" s="26"/>
      <c r="M85" s="26"/>
      <c r="N85" s="26"/>
      <c r="O85" s="26"/>
      <c r="P85" s="26"/>
      <c r="Q85" s="26"/>
      <c r="R85" s="26"/>
      <c r="S85" s="26"/>
      <c r="T85" s="26"/>
      <c r="U85" s="26"/>
      <c r="V85" s="26"/>
      <c r="W85" s="26"/>
      <c r="X85" s="26"/>
      <c r="Y85" s="26"/>
      <c r="Z85" s="26"/>
      <c r="AA85" s="26"/>
      <c r="AB85" s="27"/>
    </row>
    <row r="86" spans="1:28" ht="9" hidden="1" customHeight="1">
      <c r="A86" s="127"/>
      <c r="B86" s="191" t="s">
        <v>44</v>
      </c>
      <c r="C86" s="192" t="s">
        <v>44</v>
      </c>
      <c r="D86" s="192" t="s">
        <v>44</v>
      </c>
      <c r="E86" s="193" t="s">
        <v>44</v>
      </c>
      <c r="F86" s="192" t="s">
        <v>44</v>
      </c>
      <c r="G86" s="192" t="s">
        <v>44</v>
      </c>
      <c r="H86" s="194" t="s">
        <v>44</v>
      </c>
      <c r="I86" s="26"/>
      <c r="J86" s="26"/>
      <c r="K86" s="26"/>
      <c r="L86" s="26"/>
      <c r="M86" s="26"/>
      <c r="N86" s="26"/>
      <c r="O86" s="26"/>
      <c r="P86" s="26"/>
      <c r="Q86" s="26"/>
      <c r="R86" s="26"/>
      <c r="S86" s="26"/>
      <c r="T86" s="26"/>
      <c r="U86" s="26"/>
      <c r="V86" s="26"/>
      <c r="W86" s="26"/>
      <c r="X86" s="26"/>
      <c r="Y86" s="26"/>
      <c r="Z86" s="26"/>
      <c r="AA86" s="26"/>
      <c r="AB86" s="27"/>
    </row>
    <row r="87" spans="1:28" ht="9" hidden="1" customHeight="1">
      <c r="A87" s="127"/>
      <c r="B87" s="191" t="s">
        <v>44</v>
      </c>
      <c r="C87" s="192" t="s">
        <v>44</v>
      </c>
      <c r="D87" s="192" t="s">
        <v>44</v>
      </c>
      <c r="E87" s="193" t="s">
        <v>44</v>
      </c>
      <c r="F87" s="192" t="s">
        <v>44</v>
      </c>
      <c r="G87" s="192" t="s">
        <v>44</v>
      </c>
      <c r="H87" s="194" t="s">
        <v>44</v>
      </c>
      <c r="I87" s="26"/>
      <c r="J87" s="26"/>
      <c r="K87" s="26"/>
      <c r="L87" s="26"/>
      <c r="M87" s="26"/>
      <c r="N87" s="26"/>
      <c r="O87" s="26"/>
      <c r="P87" s="26"/>
      <c r="Q87" s="26"/>
      <c r="R87" s="26"/>
      <c r="S87" s="26"/>
      <c r="T87" s="26"/>
      <c r="U87" s="26"/>
      <c r="V87" s="26"/>
      <c r="W87" s="26"/>
      <c r="X87" s="26"/>
      <c r="Y87" s="26"/>
      <c r="Z87" s="26"/>
      <c r="AA87" s="26"/>
      <c r="AB87" s="27"/>
    </row>
    <row r="88" spans="1:28" ht="9" hidden="1" customHeight="1">
      <c r="A88" s="127"/>
      <c r="B88" s="191" t="s">
        <v>44</v>
      </c>
      <c r="C88" s="192" t="s">
        <v>44</v>
      </c>
      <c r="D88" s="192" t="s">
        <v>44</v>
      </c>
      <c r="E88" s="193" t="s">
        <v>44</v>
      </c>
      <c r="F88" s="192" t="s">
        <v>44</v>
      </c>
      <c r="G88" s="192" t="s">
        <v>44</v>
      </c>
      <c r="H88" s="194" t="s">
        <v>44</v>
      </c>
      <c r="I88" s="26"/>
      <c r="J88" s="26"/>
      <c r="K88" s="26"/>
      <c r="L88" s="26"/>
      <c r="M88" s="26"/>
      <c r="N88" s="26"/>
      <c r="O88" s="26"/>
      <c r="P88" s="26"/>
      <c r="Q88" s="26"/>
      <c r="R88" s="26"/>
      <c r="S88" s="26"/>
      <c r="T88" s="26"/>
      <c r="U88" s="26"/>
      <c r="V88" s="26"/>
      <c r="W88" s="26"/>
      <c r="X88" s="26"/>
      <c r="Y88" s="26"/>
      <c r="Z88" s="26"/>
      <c r="AA88" s="26"/>
      <c r="AB88" s="27"/>
    </row>
    <row r="89" spans="1:28" ht="9" hidden="1" customHeight="1">
      <c r="A89" s="127"/>
      <c r="B89" s="191" t="s">
        <v>44</v>
      </c>
      <c r="C89" s="192" t="s">
        <v>44</v>
      </c>
      <c r="D89" s="192" t="s">
        <v>44</v>
      </c>
      <c r="E89" s="193" t="s">
        <v>44</v>
      </c>
      <c r="F89" s="192" t="s">
        <v>44</v>
      </c>
      <c r="G89" s="192" t="s">
        <v>44</v>
      </c>
      <c r="H89" s="194" t="s">
        <v>44</v>
      </c>
      <c r="I89" s="26"/>
      <c r="J89" s="26"/>
      <c r="K89" s="26"/>
      <c r="L89" s="26"/>
      <c r="M89" s="26"/>
      <c r="N89" s="26"/>
      <c r="O89" s="26"/>
      <c r="P89" s="26"/>
      <c r="Q89" s="26"/>
      <c r="R89" s="26"/>
      <c r="S89" s="26"/>
      <c r="T89" s="26"/>
      <c r="U89" s="26"/>
      <c r="V89" s="26"/>
      <c r="W89" s="26"/>
      <c r="X89" s="26"/>
      <c r="Y89" s="26"/>
      <c r="Z89" s="26"/>
      <c r="AA89" s="26"/>
      <c r="AB89" s="27"/>
    </row>
    <row r="90" spans="1:28" ht="9" hidden="1" customHeight="1">
      <c r="A90" s="127"/>
      <c r="B90" s="191" t="s">
        <v>44</v>
      </c>
      <c r="C90" s="192" t="s">
        <v>44</v>
      </c>
      <c r="D90" s="192" t="s">
        <v>44</v>
      </c>
      <c r="E90" s="193" t="s">
        <v>44</v>
      </c>
      <c r="F90" s="192" t="s">
        <v>44</v>
      </c>
      <c r="G90" s="192" t="s">
        <v>44</v>
      </c>
      <c r="H90" s="194" t="s">
        <v>44</v>
      </c>
      <c r="I90" s="26"/>
      <c r="J90" s="26"/>
      <c r="K90" s="26"/>
      <c r="L90" s="26"/>
      <c r="M90" s="26"/>
      <c r="N90" s="26"/>
      <c r="O90" s="26"/>
      <c r="P90" s="26"/>
      <c r="Q90" s="26"/>
      <c r="R90" s="26"/>
      <c r="S90" s="26"/>
      <c r="T90" s="26"/>
      <c r="U90" s="26"/>
      <c r="V90" s="26"/>
      <c r="W90" s="26"/>
      <c r="X90" s="26"/>
      <c r="Y90" s="26"/>
      <c r="Z90" s="26"/>
      <c r="AA90" s="26"/>
      <c r="AB90" s="27"/>
    </row>
    <row r="91" spans="1:28" ht="9" hidden="1" customHeight="1">
      <c r="A91" s="127"/>
      <c r="B91" s="191" t="s">
        <v>44</v>
      </c>
      <c r="C91" s="192" t="s">
        <v>44</v>
      </c>
      <c r="D91" s="192" t="s">
        <v>44</v>
      </c>
      <c r="E91" s="193" t="s">
        <v>44</v>
      </c>
      <c r="F91" s="192" t="s">
        <v>44</v>
      </c>
      <c r="G91" s="192" t="s">
        <v>44</v>
      </c>
      <c r="H91" s="194" t="s">
        <v>44</v>
      </c>
      <c r="I91" s="26"/>
      <c r="J91" s="26"/>
      <c r="K91" s="26"/>
      <c r="L91" s="26"/>
      <c r="M91" s="26"/>
      <c r="N91" s="26"/>
      <c r="O91" s="26"/>
      <c r="P91" s="26"/>
      <c r="Q91" s="26"/>
      <c r="R91" s="26"/>
      <c r="S91" s="26"/>
      <c r="T91" s="26"/>
      <c r="U91" s="26"/>
      <c r="V91" s="26"/>
      <c r="W91" s="26"/>
      <c r="X91" s="26"/>
      <c r="Y91" s="26"/>
      <c r="Z91" s="26"/>
      <c r="AA91" s="26"/>
      <c r="AB91" s="27"/>
    </row>
    <row r="92" spans="1:28" ht="9" hidden="1" customHeight="1">
      <c r="A92" s="127"/>
      <c r="B92" s="191" t="s">
        <v>44</v>
      </c>
      <c r="C92" s="192" t="s">
        <v>44</v>
      </c>
      <c r="D92" s="192" t="s">
        <v>44</v>
      </c>
      <c r="E92" s="193" t="s">
        <v>44</v>
      </c>
      <c r="F92" s="192" t="s">
        <v>44</v>
      </c>
      <c r="G92" s="192" t="s">
        <v>44</v>
      </c>
      <c r="H92" s="194" t="s">
        <v>44</v>
      </c>
      <c r="I92" s="26"/>
      <c r="J92" s="26"/>
      <c r="K92" s="26"/>
      <c r="L92" s="26"/>
      <c r="M92" s="26"/>
      <c r="N92" s="26"/>
      <c r="O92" s="26"/>
      <c r="P92" s="26"/>
      <c r="Q92" s="26"/>
      <c r="R92" s="26"/>
      <c r="S92" s="26"/>
      <c r="T92" s="26"/>
      <c r="U92" s="26"/>
      <c r="V92" s="26"/>
      <c r="W92" s="26"/>
      <c r="X92" s="26"/>
      <c r="Y92" s="26"/>
      <c r="Z92" s="26"/>
      <c r="AA92" s="26"/>
      <c r="AB92" s="27"/>
    </row>
    <row r="93" spans="1:28" ht="9" hidden="1" customHeight="1">
      <c r="A93" s="127"/>
      <c r="B93" s="191" t="s">
        <v>44</v>
      </c>
      <c r="C93" s="192" t="s">
        <v>44</v>
      </c>
      <c r="D93" s="192" t="s">
        <v>44</v>
      </c>
      <c r="E93" s="193" t="s">
        <v>44</v>
      </c>
      <c r="F93" s="192" t="s">
        <v>44</v>
      </c>
      <c r="G93" s="192" t="s">
        <v>44</v>
      </c>
      <c r="H93" s="194" t="s">
        <v>44</v>
      </c>
      <c r="I93" s="26"/>
      <c r="J93" s="26"/>
      <c r="K93" s="26"/>
      <c r="L93" s="26"/>
      <c r="M93" s="26"/>
      <c r="N93" s="26"/>
      <c r="O93" s="26"/>
      <c r="P93" s="26"/>
      <c r="Q93" s="26"/>
      <c r="R93" s="26"/>
      <c r="S93" s="26"/>
      <c r="T93" s="26"/>
      <c r="U93" s="26"/>
      <c r="V93" s="26"/>
      <c r="W93" s="26"/>
      <c r="X93" s="26"/>
      <c r="Y93" s="26"/>
      <c r="Z93" s="26"/>
      <c r="AA93" s="26"/>
      <c r="AB93" s="27"/>
    </row>
    <row r="94" spans="1:28" ht="9" hidden="1" customHeight="1">
      <c r="A94" s="127"/>
      <c r="B94" s="191" t="s">
        <v>44</v>
      </c>
      <c r="C94" s="192" t="s">
        <v>44</v>
      </c>
      <c r="D94" s="192" t="s">
        <v>44</v>
      </c>
      <c r="E94" s="193" t="s">
        <v>44</v>
      </c>
      <c r="F94" s="192" t="s">
        <v>44</v>
      </c>
      <c r="G94" s="192" t="s">
        <v>44</v>
      </c>
      <c r="H94" s="194" t="s">
        <v>44</v>
      </c>
      <c r="I94" s="26"/>
      <c r="J94" s="26"/>
      <c r="K94" s="26"/>
      <c r="L94" s="26"/>
      <c r="M94" s="26"/>
      <c r="N94" s="26"/>
      <c r="O94" s="26"/>
      <c r="P94" s="26"/>
      <c r="Q94" s="26"/>
      <c r="R94" s="26"/>
      <c r="S94" s="26"/>
      <c r="T94" s="26"/>
      <c r="U94" s="26"/>
      <c r="V94" s="26"/>
      <c r="W94" s="26"/>
      <c r="X94" s="26"/>
      <c r="Y94" s="26"/>
      <c r="Z94" s="26"/>
      <c r="AA94" s="26"/>
      <c r="AB94" s="27"/>
    </row>
    <row r="95" spans="1:28" ht="9" hidden="1" customHeight="1">
      <c r="A95" s="127"/>
      <c r="B95" s="191" t="s">
        <v>44</v>
      </c>
      <c r="C95" s="192" t="s">
        <v>44</v>
      </c>
      <c r="D95" s="192" t="s">
        <v>44</v>
      </c>
      <c r="E95" s="193" t="s">
        <v>44</v>
      </c>
      <c r="F95" s="192" t="s">
        <v>44</v>
      </c>
      <c r="G95" s="192" t="s">
        <v>44</v>
      </c>
      <c r="H95" s="194" t="s">
        <v>44</v>
      </c>
      <c r="I95" s="26"/>
      <c r="J95" s="26"/>
      <c r="K95" s="26"/>
      <c r="L95" s="26"/>
      <c r="M95" s="26"/>
      <c r="N95" s="26"/>
      <c r="O95" s="26"/>
      <c r="P95" s="26"/>
      <c r="Q95" s="26"/>
      <c r="R95" s="26"/>
      <c r="S95" s="26"/>
      <c r="T95" s="26"/>
      <c r="U95" s="26"/>
      <c r="V95" s="26"/>
      <c r="W95" s="26"/>
      <c r="X95" s="26"/>
      <c r="Y95" s="26"/>
      <c r="Z95" s="26"/>
      <c r="AA95" s="26"/>
      <c r="AB95" s="27"/>
    </row>
    <row r="96" spans="1:28" ht="9" hidden="1" customHeight="1">
      <c r="A96" s="127"/>
      <c r="B96" s="191" t="s">
        <v>44</v>
      </c>
      <c r="C96" s="192" t="s">
        <v>44</v>
      </c>
      <c r="D96" s="192" t="s">
        <v>44</v>
      </c>
      <c r="E96" s="193" t="s">
        <v>44</v>
      </c>
      <c r="F96" s="192" t="s">
        <v>44</v>
      </c>
      <c r="G96" s="192" t="s">
        <v>44</v>
      </c>
      <c r="H96" s="194" t="s">
        <v>44</v>
      </c>
      <c r="I96" s="26"/>
      <c r="J96" s="26"/>
      <c r="K96" s="26"/>
      <c r="L96" s="26"/>
      <c r="M96" s="26"/>
      <c r="N96" s="26"/>
      <c r="O96" s="26"/>
      <c r="P96" s="26"/>
      <c r="Q96" s="26"/>
      <c r="R96" s="26"/>
      <c r="S96" s="26"/>
      <c r="T96" s="26"/>
      <c r="U96" s="26"/>
      <c r="V96" s="26"/>
      <c r="W96" s="26"/>
      <c r="X96" s="26"/>
      <c r="Y96" s="26"/>
      <c r="Z96" s="26"/>
      <c r="AA96" s="26"/>
      <c r="AB96" s="27"/>
    </row>
    <row r="97" spans="1:28" ht="37.5" hidden="1" customHeight="1">
      <c r="A97" s="127"/>
      <c r="B97" s="191" t="s">
        <v>165</v>
      </c>
      <c r="C97" s="192" t="s">
        <v>278</v>
      </c>
      <c r="D97" s="199">
        <v>2022</v>
      </c>
      <c r="E97" s="193" t="s">
        <v>2</v>
      </c>
      <c r="F97" s="192" t="s">
        <v>167</v>
      </c>
      <c r="G97" s="199">
        <v>0</v>
      </c>
      <c r="H97" s="200">
        <v>0</v>
      </c>
      <c r="I97" s="26"/>
      <c r="J97" s="26"/>
      <c r="K97" s="26"/>
      <c r="L97" s="26"/>
      <c r="M97" s="26"/>
      <c r="N97" s="26"/>
      <c r="O97" s="26"/>
      <c r="P97" s="26"/>
      <c r="Q97" s="26"/>
      <c r="R97" s="26"/>
      <c r="S97" s="26"/>
      <c r="T97" s="26"/>
      <c r="U97" s="26"/>
      <c r="V97" s="26"/>
      <c r="W97" s="26"/>
      <c r="X97" s="26"/>
      <c r="Y97" s="26"/>
      <c r="Z97" s="26"/>
      <c r="AA97" s="26"/>
      <c r="AB97" s="27"/>
    </row>
    <row r="98" spans="1:28" ht="9" hidden="1" customHeight="1">
      <c r="A98" s="127"/>
      <c r="B98" s="191" t="s">
        <v>44</v>
      </c>
      <c r="C98" s="192" t="s">
        <v>44</v>
      </c>
      <c r="D98" s="192" t="s">
        <v>44</v>
      </c>
      <c r="E98" s="193" t="s">
        <v>44</v>
      </c>
      <c r="F98" s="192" t="s">
        <v>44</v>
      </c>
      <c r="G98" s="192" t="s">
        <v>44</v>
      </c>
      <c r="H98" s="194" t="s">
        <v>44</v>
      </c>
      <c r="I98" s="26"/>
      <c r="J98" s="26"/>
      <c r="K98" s="26"/>
      <c r="L98" s="26"/>
      <c r="M98" s="26"/>
      <c r="N98" s="26"/>
      <c r="O98" s="26"/>
      <c r="P98" s="26"/>
      <c r="Q98" s="26"/>
      <c r="R98" s="26"/>
      <c r="S98" s="26"/>
      <c r="T98" s="26"/>
      <c r="U98" s="26"/>
      <c r="V98" s="26"/>
      <c r="W98" s="26"/>
      <c r="X98" s="26"/>
      <c r="Y98" s="26"/>
      <c r="Z98" s="26"/>
      <c r="AA98" s="26"/>
      <c r="AB98" s="27"/>
    </row>
    <row r="99" spans="1:28" ht="75" hidden="1" customHeight="1">
      <c r="A99" s="127"/>
      <c r="B99" s="191" t="s">
        <v>169</v>
      </c>
      <c r="C99" s="192" t="s">
        <v>279</v>
      </c>
      <c r="D99" s="199">
        <v>2022</v>
      </c>
      <c r="E99" s="193" t="s">
        <v>1</v>
      </c>
      <c r="F99" s="192" t="s">
        <v>68</v>
      </c>
      <c r="G99" s="199">
        <v>0</v>
      </c>
      <c r="H99" s="200">
        <v>0</v>
      </c>
      <c r="I99" s="26"/>
      <c r="J99" s="26"/>
      <c r="K99" s="26"/>
      <c r="L99" s="26"/>
      <c r="M99" s="26"/>
      <c r="N99" s="26"/>
      <c r="O99" s="26"/>
      <c r="P99" s="26"/>
      <c r="Q99" s="26"/>
      <c r="R99" s="26"/>
      <c r="S99" s="26"/>
      <c r="T99" s="26"/>
      <c r="U99" s="26"/>
      <c r="V99" s="26"/>
      <c r="W99" s="26"/>
      <c r="X99" s="26"/>
      <c r="Y99" s="26"/>
      <c r="Z99" s="26"/>
      <c r="AA99" s="26"/>
      <c r="AB99" s="27"/>
    </row>
    <row r="100" spans="1:28" ht="9" hidden="1" customHeight="1">
      <c r="A100" s="127"/>
      <c r="B100" s="191" t="s">
        <v>44</v>
      </c>
      <c r="C100" s="192" t="s">
        <v>44</v>
      </c>
      <c r="D100" s="192" t="s">
        <v>44</v>
      </c>
      <c r="E100" s="193" t="s">
        <v>44</v>
      </c>
      <c r="F100" s="192" t="s">
        <v>44</v>
      </c>
      <c r="G100" s="192" t="s">
        <v>44</v>
      </c>
      <c r="H100" s="194" t="s">
        <v>44</v>
      </c>
      <c r="I100" s="26"/>
      <c r="J100" s="26"/>
      <c r="K100" s="26"/>
      <c r="L100" s="26"/>
      <c r="M100" s="26"/>
      <c r="N100" s="26"/>
      <c r="O100" s="26"/>
      <c r="P100" s="26"/>
      <c r="Q100" s="26"/>
      <c r="R100" s="26"/>
      <c r="S100" s="26"/>
      <c r="T100" s="26"/>
      <c r="U100" s="26"/>
      <c r="V100" s="26"/>
      <c r="W100" s="26"/>
      <c r="X100" s="26"/>
      <c r="Y100" s="26"/>
      <c r="Z100" s="26"/>
      <c r="AA100" s="26"/>
      <c r="AB100" s="27"/>
    </row>
    <row r="101" spans="1:28" ht="37.5" hidden="1" customHeight="1">
      <c r="A101" s="127"/>
      <c r="B101" s="191" t="s">
        <v>171</v>
      </c>
      <c r="C101" s="192" t="s">
        <v>280</v>
      </c>
      <c r="D101" s="199">
        <v>2022</v>
      </c>
      <c r="E101" s="193" t="s">
        <v>0</v>
      </c>
      <c r="F101" s="192" t="s">
        <v>281</v>
      </c>
      <c r="G101" s="199">
        <v>0</v>
      </c>
      <c r="H101" s="200">
        <v>0</v>
      </c>
      <c r="I101" s="26"/>
      <c r="J101" s="26"/>
      <c r="K101" s="26"/>
      <c r="L101" s="26"/>
      <c r="M101" s="26"/>
      <c r="N101" s="26"/>
      <c r="O101" s="26"/>
      <c r="P101" s="26"/>
      <c r="Q101" s="26"/>
      <c r="R101" s="26"/>
      <c r="S101" s="26"/>
      <c r="T101" s="26"/>
      <c r="U101" s="26"/>
      <c r="V101" s="26"/>
      <c r="W101" s="26"/>
      <c r="X101" s="26"/>
      <c r="Y101" s="26"/>
      <c r="Z101" s="26"/>
      <c r="AA101" s="26"/>
      <c r="AB101" s="27"/>
    </row>
    <row r="102" spans="1:28" ht="9" hidden="1" customHeight="1">
      <c r="A102" s="127"/>
      <c r="B102" s="191" t="s">
        <v>44</v>
      </c>
      <c r="C102" s="192" t="s">
        <v>44</v>
      </c>
      <c r="D102" s="192" t="s">
        <v>44</v>
      </c>
      <c r="E102" s="193" t="s">
        <v>44</v>
      </c>
      <c r="F102" s="192" t="s">
        <v>44</v>
      </c>
      <c r="G102" s="192" t="s">
        <v>44</v>
      </c>
      <c r="H102" s="194" t="s">
        <v>44</v>
      </c>
      <c r="I102" s="26"/>
      <c r="J102" s="26"/>
      <c r="K102" s="26"/>
      <c r="L102" s="26"/>
      <c r="M102" s="26"/>
      <c r="N102" s="26"/>
      <c r="O102" s="26"/>
      <c r="P102" s="26"/>
      <c r="Q102" s="26"/>
      <c r="R102" s="26"/>
      <c r="S102" s="26"/>
      <c r="T102" s="26"/>
      <c r="U102" s="26"/>
      <c r="V102" s="26"/>
      <c r="W102" s="26"/>
      <c r="X102" s="26"/>
      <c r="Y102" s="26"/>
      <c r="Z102" s="26"/>
      <c r="AA102" s="26"/>
      <c r="AB102" s="27"/>
    </row>
    <row r="103" spans="1:28" ht="9" hidden="1" customHeight="1">
      <c r="A103" s="127"/>
      <c r="B103" s="191" t="s">
        <v>44</v>
      </c>
      <c r="C103" s="192" t="s">
        <v>44</v>
      </c>
      <c r="D103" s="192" t="s">
        <v>44</v>
      </c>
      <c r="E103" s="193" t="s">
        <v>44</v>
      </c>
      <c r="F103" s="192" t="s">
        <v>44</v>
      </c>
      <c r="G103" s="192" t="s">
        <v>44</v>
      </c>
      <c r="H103" s="194" t="s">
        <v>44</v>
      </c>
      <c r="I103" s="26"/>
      <c r="J103" s="26"/>
      <c r="K103" s="26"/>
      <c r="L103" s="26"/>
      <c r="M103" s="26"/>
      <c r="N103" s="26"/>
      <c r="O103" s="26"/>
      <c r="P103" s="26"/>
      <c r="Q103" s="26"/>
      <c r="R103" s="26"/>
      <c r="S103" s="26"/>
      <c r="T103" s="26"/>
      <c r="U103" s="26"/>
      <c r="V103" s="26"/>
      <c r="W103" s="26"/>
      <c r="X103" s="26"/>
      <c r="Y103" s="26"/>
      <c r="Z103" s="26"/>
      <c r="AA103" s="26"/>
      <c r="AB103" s="27"/>
    </row>
    <row r="104" spans="1:28" ht="9" hidden="1" customHeight="1">
      <c r="A104" s="127"/>
      <c r="B104" s="191" t="s">
        <v>44</v>
      </c>
      <c r="C104" s="192" t="s">
        <v>44</v>
      </c>
      <c r="D104" s="192" t="s">
        <v>44</v>
      </c>
      <c r="E104" s="193" t="s">
        <v>44</v>
      </c>
      <c r="F104" s="192" t="s">
        <v>44</v>
      </c>
      <c r="G104" s="192" t="s">
        <v>44</v>
      </c>
      <c r="H104" s="194" t="s">
        <v>44</v>
      </c>
      <c r="I104" s="26"/>
      <c r="J104" s="26"/>
      <c r="K104" s="26"/>
      <c r="L104" s="26"/>
      <c r="M104" s="26"/>
      <c r="N104" s="26"/>
      <c r="O104" s="26"/>
      <c r="P104" s="26"/>
      <c r="Q104" s="26"/>
      <c r="R104" s="26"/>
      <c r="S104" s="26"/>
      <c r="T104" s="26"/>
      <c r="U104" s="26"/>
      <c r="V104" s="26"/>
      <c r="W104" s="26"/>
      <c r="X104" s="26"/>
      <c r="Y104" s="26"/>
      <c r="Z104" s="26"/>
      <c r="AA104" s="26"/>
      <c r="AB104" s="27"/>
    </row>
    <row r="105" spans="1:28" ht="9" hidden="1" customHeight="1">
      <c r="A105" s="127"/>
      <c r="B105" s="191" t="s">
        <v>44</v>
      </c>
      <c r="C105" s="192" t="s">
        <v>44</v>
      </c>
      <c r="D105" s="192" t="s">
        <v>44</v>
      </c>
      <c r="E105" s="193" t="s">
        <v>44</v>
      </c>
      <c r="F105" s="192" t="s">
        <v>44</v>
      </c>
      <c r="G105" s="192" t="s">
        <v>44</v>
      </c>
      <c r="H105" s="194" t="s">
        <v>44</v>
      </c>
      <c r="I105" s="26"/>
      <c r="J105" s="26"/>
      <c r="K105" s="26"/>
      <c r="L105" s="26"/>
      <c r="M105" s="26"/>
      <c r="N105" s="26"/>
      <c r="O105" s="26"/>
      <c r="P105" s="26"/>
      <c r="Q105" s="26"/>
      <c r="R105" s="26"/>
      <c r="S105" s="26"/>
      <c r="T105" s="26"/>
      <c r="U105" s="26"/>
      <c r="V105" s="26"/>
      <c r="W105" s="26"/>
      <c r="X105" s="26"/>
      <c r="Y105" s="26"/>
      <c r="Z105" s="26"/>
      <c r="AA105" s="26"/>
      <c r="AB105" s="27"/>
    </row>
    <row r="106" spans="1:28" ht="9" hidden="1" customHeight="1">
      <c r="A106" s="127"/>
      <c r="B106" s="191" t="s">
        <v>44</v>
      </c>
      <c r="C106" s="192" t="s">
        <v>44</v>
      </c>
      <c r="D106" s="192" t="s">
        <v>44</v>
      </c>
      <c r="E106" s="193" t="s">
        <v>44</v>
      </c>
      <c r="F106" s="192" t="s">
        <v>44</v>
      </c>
      <c r="G106" s="192" t="s">
        <v>44</v>
      </c>
      <c r="H106" s="194" t="s">
        <v>44</v>
      </c>
      <c r="I106" s="26"/>
      <c r="J106" s="26"/>
      <c r="K106" s="26"/>
      <c r="L106" s="26"/>
      <c r="M106" s="26"/>
      <c r="N106" s="26"/>
      <c r="O106" s="26"/>
      <c r="P106" s="26"/>
      <c r="Q106" s="26"/>
      <c r="R106" s="26"/>
      <c r="S106" s="26"/>
      <c r="T106" s="26"/>
      <c r="U106" s="26"/>
      <c r="V106" s="26"/>
      <c r="W106" s="26"/>
      <c r="X106" s="26"/>
      <c r="Y106" s="26"/>
      <c r="Z106" s="26"/>
      <c r="AA106" s="26"/>
      <c r="AB106" s="27"/>
    </row>
    <row r="107" spans="1:28" ht="9" hidden="1" customHeight="1">
      <c r="A107" s="127"/>
      <c r="B107" s="191" t="s">
        <v>44</v>
      </c>
      <c r="C107" s="192" t="s">
        <v>44</v>
      </c>
      <c r="D107" s="192" t="s">
        <v>44</v>
      </c>
      <c r="E107" s="193" t="s">
        <v>44</v>
      </c>
      <c r="F107" s="192" t="s">
        <v>44</v>
      </c>
      <c r="G107" s="192" t="s">
        <v>44</v>
      </c>
      <c r="H107" s="194" t="s">
        <v>44</v>
      </c>
      <c r="I107" s="26"/>
      <c r="J107" s="26"/>
      <c r="K107" s="26"/>
      <c r="L107" s="26"/>
      <c r="M107" s="26"/>
      <c r="N107" s="26"/>
      <c r="O107" s="26"/>
      <c r="P107" s="26"/>
      <c r="Q107" s="26"/>
      <c r="R107" s="26"/>
      <c r="S107" s="26"/>
      <c r="T107" s="26"/>
      <c r="U107" s="26"/>
      <c r="V107" s="26"/>
      <c r="W107" s="26"/>
      <c r="X107" s="26"/>
      <c r="Y107" s="26"/>
      <c r="Z107" s="26"/>
      <c r="AA107" s="26"/>
      <c r="AB107" s="27"/>
    </row>
    <row r="108" spans="1:28" ht="9" hidden="1" customHeight="1">
      <c r="A108" s="127"/>
      <c r="B108" s="191" t="s">
        <v>44</v>
      </c>
      <c r="C108" s="192" t="s">
        <v>44</v>
      </c>
      <c r="D108" s="192" t="s">
        <v>44</v>
      </c>
      <c r="E108" s="193" t="s">
        <v>44</v>
      </c>
      <c r="F108" s="192" t="s">
        <v>44</v>
      </c>
      <c r="G108" s="192" t="s">
        <v>44</v>
      </c>
      <c r="H108" s="194" t="s">
        <v>44</v>
      </c>
      <c r="I108" s="26"/>
      <c r="J108" s="26"/>
      <c r="K108" s="26"/>
      <c r="L108" s="26"/>
      <c r="M108" s="26"/>
      <c r="N108" s="26"/>
      <c r="O108" s="26"/>
      <c r="P108" s="26"/>
      <c r="Q108" s="26"/>
      <c r="R108" s="26"/>
      <c r="S108" s="26"/>
      <c r="T108" s="26"/>
      <c r="U108" s="26"/>
      <c r="V108" s="26"/>
      <c r="W108" s="26"/>
      <c r="X108" s="26"/>
      <c r="Y108" s="26"/>
      <c r="Z108" s="26"/>
      <c r="AA108" s="26"/>
      <c r="AB108" s="27"/>
    </row>
    <row r="109" spans="1:28" ht="9" hidden="1" customHeight="1">
      <c r="A109" s="127"/>
      <c r="B109" s="191" t="s">
        <v>44</v>
      </c>
      <c r="C109" s="192" t="s">
        <v>44</v>
      </c>
      <c r="D109" s="192" t="s">
        <v>44</v>
      </c>
      <c r="E109" s="193" t="s">
        <v>44</v>
      </c>
      <c r="F109" s="192" t="s">
        <v>44</v>
      </c>
      <c r="G109" s="192" t="s">
        <v>44</v>
      </c>
      <c r="H109" s="194" t="s">
        <v>44</v>
      </c>
      <c r="I109" s="26"/>
      <c r="J109" s="26"/>
      <c r="K109" s="26"/>
      <c r="L109" s="26"/>
      <c r="M109" s="26"/>
      <c r="N109" s="26"/>
      <c r="O109" s="26"/>
      <c r="P109" s="26"/>
      <c r="Q109" s="26"/>
      <c r="R109" s="26"/>
      <c r="S109" s="26"/>
      <c r="T109" s="26"/>
      <c r="U109" s="26"/>
      <c r="V109" s="26"/>
      <c r="W109" s="26"/>
      <c r="X109" s="26"/>
      <c r="Y109" s="26"/>
      <c r="Z109" s="26"/>
      <c r="AA109" s="26"/>
      <c r="AB109" s="27"/>
    </row>
    <row r="110" spans="1:28" ht="9" hidden="1" customHeight="1">
      <c r="A110" s="127"/>
      <c r="B110" s="191" t="s">
        <v>44</v>
      </c>
      <c r="C110" s="192" t="s">
        <v>44</v>
      </c>
      <c r="D110" s="192" t="s">
        <v>44</v>
      </c>
      <c r="E110" s="193" t="s">
        <v>44</v>
      </c>
      <c r="F110" s="192" t="s">
        <v>44</v>
      </c>
      <c r="G110" s="192" t="s">
        <v>44</v>
      </c>
      <c r="H110" s="194" t="s">
        <v>44</v>
      </c>
      <c r="I110" s="26"/>
      <c r="J110" s="26"/>
      <c r="K110" s="26"/>
      <c r="L110" s="26"/>
      <c r="M110" s="26"/>
      <c r="N110" s="26"/>
      <c r="O110" s="26"/>
      <c r="P110" s="26"/>
      <c r="Q110" s="26"/>
      <c r="R110" s="26"/>
      <c r="S110" s="26"/>
      <c r="T110" s="26"/>
      <c r="U110" s="26"/>
      <c r="V110" s="26"/>
      <c r="W110" s="26"/>
      <c r="X110" s="26"/>
      <c r="Y110" s="26"/>
      <c r="Z110" s="26"/>
      <c r="AA110" s="26"/>
      <c r="AB110" s="27"/>
    </row>
    <row r="111" spans="1:28" ht="9" hidden="1" customHeight="1">
      <c r="A111" s="127"/>
      <c r="B111" s="191" t="s">
        <v>44</v>
      </c>
      <c r="C111" s="192" t="s">
        <v>44</v>
      </c>
      <c r="D111" s="192" t="s">
        <v>44</v>
      </c>
      <c r="E111" s="193" t="s">
        <v>44</v>
      </c>
      <c r="F111" s="192" t="s">
        <v>44</v>
      </c>
      <c r="G111" s="192" t="s">
        <v>44</v>
      </c>
      <c r="H111" s="194" t="s">
        <v>44</v>
      </c>
      <c r="I111" s="26"/>
      <c r="J111" s="26"/>
      <c r="K111" s="26"/>
      <c r="L111" s="26"/>
      <c r="M111" s="26"/>
      <c r="N111" s="26"/>
      <c r="O111" s="26"/>
      <c r="P111" s="26"/>
      <c r="Q111" s="26"/>
      <c r="R111" s="26"/>
      <c r="S111" s="26"/>
      <c r="T111" s="26"/>
      <c r="U111" s="26"/>
      <c r="V111" s="26"/>
      <c r="W111" s="26"/>
      <c r="X111" s="26"/>
      <c r="Y111" s="26"/>
      <c r="Z111" s="26"/>
      <c r="AA111" s="26"/>
      <c r="AB111" s="27"/>
    </row>
    <row r="112" spans="1:28" ht="9" hidden="1" customHeight="1">
      <c r="A112" s="127"/>
      <c r="B112" s="191" t="s">
        <v>44</v>
      </c>
      <c r="C112" s="192" t="s">
        <v>44</v>
      </c>
      <c r="D112" s="192" t="s">
        <v>44</v>
      </c>
      <c r="E112" s="193" t="s">
        <v>44</v>
      </c>
      <c r="F112" s="192" t="s">
        <v>44</v>
      </c>
      <c r="G112" s="192" t="s">
        <v>44</v>
      </c>
      <c r="H112" s="194" t="s">
        <v>44</v>
      </c>
      <c r="I112" s="26"/>
      <c r="J112" s="26"/>
      <c r="K112" s="26"/>
      <c r="L112" s="26"/>
      <c r="M112" s="26"/>
      <c r="N112" s="26"/>
      <c r="O112" s="26"/>
      <c r="P112" s="26"/>
      <c r="Q112" s="26"/>
      <c r="R112" s="26"/>
      <c r="S112" s="26"/>
      <c r="T112" s="26"/>
      <c r="U112" s="26"/>
      <c r="V112" s="26"/>
      <c r="W112" s="26"/>
      <c r="X112" s="26"/>
      <c r="Y112" s="26"/>
      <c r="Z112" s="26"/>
      <c r="AA112" s="26"/>
      <c r="AB112" s="27"/>
    </row>
    <row r="113" spans="1:28" ht="9" hidden="1" customHeight="1">
      <c r="A113" s="127"/>
      <c r="B113" s="191" t="s">
        <v>44</v>
      </c>
      <c r="C113" s="192" t="s">
        <v>44</v>
      </c>
      <c r="D113" s="192" t="s">
        <v>44</v>
      </c>
      <c r="E113" s="193" t="s">
        <v>44</v>
      </c>
      <c r="F113" s="192" t="s">
        <v>44</v>
      </c>
      <c r="G113" s="192" t="s">
        <v>44</v>
      </c>
      <c r="H113" s="194" t="s">
        <v>44</v>
      </c>
      <c r="I113" s="26"/>
      <c r="J113" s="26"/>
      <c r="K113" s="26"/>
      <c r="L113" s="26"/>
      <c r="M113" s="26"/>
      <c r="N113" s="26"/>
      <c r="O113" s="26"/>
      <c r="P113" s="26"/>
      <c r="Q113" s="26"/>
      <c r="R113" s="26"/>
      <c r="S113" s="26"/>
      <c r="T113" s="26"/>
      <c r="U113" s="26"/>
      <c r="V113" s="26"/>
      <c r="W113" s="26"/>
      <c r="X113" s="26"/>
      <c r="Y113" s="26"/>
      <c r="Z113" s="26"/>
      <c r="AA113" s="26"/>
      <c r="AB113" s="27"/>
    </row>
    <row r="114" spans="1:28" ht="9" hidden="1" customHeight="1">
      <c r="A114" s="127"/>
      <c r="B114" s="191" t="s">
        <v>44</v>
      </c>
      <c r="C114" s="192" t="s">
        <v>44</v>
      </c>
      <c r="D114" s="192" t="s">
        <v>44</v>
      </c>
      <c r="E114" s="193" t="s">
        <v>44</v>
      </c>
      <c r="F114" s="192" t="s">
        <v>44</v>
      </c>
      <c r="G114" s="192" t="s">
        <v>44</v>
      </c>
      <c r="H114" s="194" t="s">
        <v>44</v>
      </c>
      <c r="I114" s="26"/>
      <c r="J114" s="26"/>
      <c r="K114" s="26"/>
      <c r="L114" s="26"/>
      <c r="M114" s="26"/>
      <c r="N114" s="26"/>
      <c r="O114" s="26"/>
      <c r="P114" s="26"/>
      <c r="Q114" s="26"/>
      <c r="R114" s="26"/>
      <c r="S114" s="26"/>
      <c r="T114" s="26"/>
      <c r="U114" s="26"/>
      <c r="V114" s="26"/>
      <c r="W114" s="26"/>
      <c r="X114" s="26"/>
      <c r="Y114" s="26"/>
      <c r="Z114" s="26"/>
      <c r="AA114" s="26"/>
      <c r="AB114" s="27"/>
    </row>
    <row r="115" spans="1:28" ht="9" hidden="1" customHeight="1">
      <c r="A115" s="127"/>
      <c r="B115" s="191" t="s">
        <v>44</v>
      </c>
      <c r="C115" s="192" t="s">
        <v>44</v>
      </c>
      <c r="D115" s="192" t="s">
        <v>44</v>
      </c>
      <c r="E115" s="193" t="s">
        <v>44</v>
      </c>
      <c r="F115" s="192" t="s">
        <v>44</v>
      </c>
      <c r="G115" s="192" t="s">
        <v>44</v>
      </c>
      <c r="H115" s="194" t="s">
        <v>44</v>
      </c>
      <c r="I115" s="26"/>
      <c r="J115" s="26"/>
      <c r="K115" s="26"/>
      <c r="L115" s="26"/>
      <c r="M115" s="26"/>
      <c r="N115" s="26"/>
      <c r="O115" s="26"/>
      <c r="P115" s="26"/>
      <c r="Q115" s="26"/>
      <c r="R115" s="26"/>
      <c r="S115" s="26"/>
      <c r="T115" s="26"/>
      <c r="U115" s="26"/>
      <c r="V115" s="26"/>
      <c r="W115" s="26"/>
      <c r="X115" s="26"/>
      <c r="Y115" s="26"/>
      <c r="Z115" s="26"/>
      <c r="AA115" s="26"/>
      <c r="AB115" s="27"/>
    </row>
    <row r="116" spans="1:28" ht="9" hidden="1" customHeight="1">
      <c r="A116" s="127"/>
      <c r="B116" s="191" t="s">
        <v>44</v>
      </c>
      <c r="C116" s="192" t="s">
        <v>44</v>
      </c>
      <c r="D116" s="192" t="s">
        <v>44</v>
      </c>
      <c r="E116" s="193" t="s">
        <v>44</v>
      </c>
      <c r="F116" s="192" t="s">
        <v>44</v>
      </c>
      <c r="G116" s="192" t="s">
        <v>44</v>
      </c>
      <c r="H116" s="194" t="s">
        <v>44</v>
      </c>
      <c r="I116" s="26"/>
      <c r="J116" s="26"/>
      <c r="K116" s="26"/>
      <c r="L116" s="26"/>
      <c r="M116" s="26"/>
      <c r="N116" s="26"/>
      <c r="O116" s="26"/>
      <c r="P116" s="26"/>
      <c r="Q116" s="26"/>
      <c r="R116" s="26"/>
      <c r="S116" s="26"/>
      <c r="T116" s="26"/>
      <c r="U116" s="26"/>
      <c r="V116" s="26"/>
      <c r="W116" s="26"/>
      <c r="X116" s="26"/>
      <c r="Y116" s="26"/>
      <c r="Z116" s="26"/>
      <c r="AA116" s="26"/>
      <c r="AB116" s="27"/>
    </row>
    <row r="117" spans="1:28" ht="9" hidden="1" customHeight="1">
      <c r="A117" s="127"/>
      <c r="B117" s="191" t="s">
        <v>44</v>
      </c>
      <c r="C117" s="192" t="s">
        <v>44</v>
      </c>
      <c r="D117" s="192" t="s">
        <v>44</v>
      </c>
      <c r="E117" s="193" t="s">
        <v>44</v>
      </c>
      <c r="F117" s="192" t="s">
        <v>44</v>
      </c>
      <c r="G117" s="192" t="s">
        <v>44</v>
      </c>
      <c r="H117" s="194" t="s">
        <v>44</v>
      </c>
      <c r="I117" s="26"/>
      <c r="J117" s="26"/>
      <c r="K117" s="26"/>
      <c r="L117" s="26"/>
      <c r="M117" s="26"/>
      <c r="N117" s="26"/>
      <c r="O117" s="26"/>
      <c r="P117" s="26"/>
      <c r="Q117" s="26"/>
      <c r="R117" s="26"/>
      <c r="S117" s="26"/>
      <c r="T117" s="26"/>
      <c r="U117" s="26"/>
      <c r="V117" s="26"/>
      <c r="W117" s="26"/>
      <c r="X117" s="26"/>
      <c r="Y117" s="26"/>
      <c r="Z117" s="26"/>
      <c r="AA117" s="26"/>
      <c r="AB117" s="27"/>
    </row>
    <row r="118" spans="1:28" ht="9" hidden="1" customHeight="1">
      <c r="A118" s="127"/>
      <c r="B118" s="191" t="s">
        <v>44</v>
      </c>
      <c r="C118" s="192" t="s">
        <v>44</v>
      </c>
      <c r="D118" s="192" t="s">
        <v>44</v>
      </c>
      <c r="E118" s="193" t="s">
        <v>44</v>
      </c>
      <c r="F118" s="192" t="s">
        <v>44</v>
      </c>
      <c r="G118" s="192" t="s">
        <v>44</v>
      </c>
      <c r="H118" s="194" t="s">
        <v>44</v>
      </c>
      <c r="I118" s="26"/>
      <c r="J118" s="26"/>
      <c r="K118" s="26"/>
      <c r="L118" s="26"/>
      <c r="M118" s="26"/>
      <c r="N118" s="26"/>
      <c r="O118" s="26"/>
      <c r="P118" s="26"/>
      <c r="Q118" s="26"/>
      <c r="R118" s="26"/>
      <c r="S118" s="26"/>
      <c r="T118" s="26"/>
      <c r="U118" s="26"/>
      <c r="V118" s="26"/>
      <c r="W118" s="26"/>
      <c r="X118" s="26"/>
      <c r="Y118" s="26"/>
      <c r="Z118" s="26"/>
      <c r="AA118" s="26"/>
      <c r="AB118" s="27"/>
    </row>
    <row r="119" spans="1:28" ht="9" hidden="1" customHeight="1">
      <c r="A119" s="127"/>
      <c r="B119" s="191" t="s">
        <v>44</v>
      </c>
      <c r="C119" s="192" t="s">
        <v>44</v>
      </c>
      <c r="D119" s="192" t="s">
        <v>44</v>
      </c>
      <c r="E119" s="193" t="s">
        <v>44</v>
      </c>
      <c r="F119" s="192" t="s">
        <v>44</v>
      </c>
      <c r="G119" s="192" t="s">
        <v>44</v>
      </c>
      <c r="H119" s="194" t="s">
        <v>44</v>
      </c>
      <c r="I119" s="26"/>
      <c r="J119" s="26"/>
      <c r="K119" s="26"/>
      <c r="L119" s="26"/>
      <c r="M119" s="26"/>
      <c r="N119" s="26"/>
      <c r="O119" s="26"/>
      <c r="P119" s="26"/>
      <c r="Q119" s="26"/>
      <c r="R119" s="26"/>
      <c r="S119" s="26"/>
      <c r="T119" s="26"/>
      <c r="U119" s="26"/>
      <c r="V119" s="26"/>
      <c r="W119" s="26"/>
      <c r="X119" s="26"/>
      <c r="Y119" s="26"/>
      <c r="Z119" s="26"/>
      <c r="AA119" s="26"/>
      <c r="AB119" s="27"/>
    </row>
    <row r="120" spans="1:28" ht="9" hidden="1" customHeight="1">
      <c r="A120" s="127"/>
      <c r="B120" s="191" t="s">
        <v>44</v>
      </c>
      <c r="C120" s="192" t="s">
        <v>44</v>
      </c>
      <c r="D120" s="192" t="s">
        <v>44</v>
      </c>
      <c r="E120" s="193" t="s">
        <v>44</v>
      </c>
      <c r="F120" s="192" t="s">
        <v>44</v>
      </c>
      <c r="G120" s="192" t="s">
        <v>44</v>
      </c>
      <c r="H120" s="194" t="s">
        <v>44</v>
      </c>
      <c r="I120" s="26"/>
      <c r="J120" s="26"/>
      <c r="K120" s="26"/>
      <c r="L120" s="26"/>
      <c r="M120" s="26"/>
      <c r="N120" s="26"/>
      <c r="O120" s="26"/>
      <c r="P120" s="26"/>
      <c r="Q120" s="26"/>
      <c r="R120" s="26"/>
      <c r="S120" s="26"/>
      <c r="T120" s="26"/>
      <c r="U120" s="26"/>
      <c r="V120" s="26"/>
      <c r="W120" s="26"/>
      <c r="X120" s="26"/>
      <c r="Y120" s="26"/>
      <c r="Z120" s="26"/>
      <c r="AA120" s="26"/>
      <c r="AB120" s="27"/>
    </row>
    <row r="121" spans="1:28" ht="9" hidden="1" customHeight="1">
      <c r="A121" s="127"/>
      <c r="B121" s="191" t="s">
        <v>44</v>
      </c>
      <c r="C121" s="192" t="s">
        <v>44</v>
      </c>
      <c r="D121" s="192" t="s">
        <v>44</v>
      </c>
      <c r="E121" s="193" t="s">
        <v>44</v>
      </c>
      <c r="F121" s="192" t="s">
        <v>44</v>
      </c>
      <c r="G121" s="192" t="s">
        <v>44</v>
      </c>
      <c r="H121" s="194" t="s">
        <v>44</v>
      </c>
      <c r="I121" s="26"/>
      <c r="J121" s="26"/>
      <c r="K121" s="26"/>
      <c r="L121" s="26"/>
      <c r="M121" s="26"/>
      <c r="N121" s="26"/>
      <c r="O121" s="26"/>
      <c r="P121" s="26"/>
      <c r="Q121" s="26"/>
      <c r="R121" s="26"/>
      <c r="S121" s="26"/>
      <c r="T121" s="26"/>
      <c r="U121" s="26"/>
      <c r="V121" s="26"/>
      <c r="W121" s="26"/>
      <c r="X121" s="26"/>
      <c r="Y121" s="26"/>
      <c r="Z121" s="26"/>
      <c r="AA121" s="26"/>
      <c r="AB121" s="27"/>
    </row>
    <row r="122" spans="1:28" ht="9" hidden="1" customHeight="1">
      <c r="A122" s="127"/>
      <c r="B122" s="191" t="s">
        <v>44</v>
      </c>
      <c r="C122" s="192" t="s">
        <v>44</v>
      </c>
      <c r="D122" s="192" t="s">
        <v>44</v>
      </c>
      <c r="E122" s="193" t="s">
        <v>44</v>
      </c>
      <c r="F122" s="192" t="s">
        <v>44</v>
      </c>
      <c r="G122" s="192" t="s">
        <v>44</v>
      </c>
      <c r="H122" s="194" t="s">
        <v>44</v>
      </c>
      <c r="I122" s="26"/>
      <c r="J122" s="26"/>
      <c r="K122" s="26"/>
      <c r="L122" s="26"/>
      <c r="M122" s="26"/>
      <c r="N122" s="26"/>
      <c r="O122" s="26"/>
      <c r="P122" s="26"/>
      <c r="Q122" s="26"/>
      <c r="R122" s="26"/>
      <c r="S122" s="26"/>
      <c r="T122" s="26"/>
      <c r="U122" s="26"/>
      <c r="V122" s="26"/>
      <c r="W122" s="26"/>
      <c r="X122" s="26"/>
      <c r="Y122" s="26"/>
      <c r="Z122" s="26"/>
      <c r="AA122" s="26"/>
      <c r="AB122" s="27"/>
    </row>
    <row r="123" spans="1:28" ht="9" hidden="1" customHeight="1">
      <c r="A123" s="127"/>
      <c r="B123" s="191" t="s">
        <v>44</v>
      </c>
      <c r="C123" s="192" t="s">
        <v>44</v>
      </c>
      <c r="D123" s="192" t="s">
        <v>44</v>
      </c>
      <c r="E123" s="193" t="s">
        <v>44</v>
      </c>
      <c r="F123" s="192" t="s">
        <v>44</v>
      </c>
      <c r="G123" s="192" t="s">
        <v>44</v>
      </c>
      <c r="H123" s="194" t="s">
        <v>44</v>
      </c>
      <c r="I123" s="26"/>
      <c r="J123" s="26"/>
      <c r="K123" s="26"/>
      <c r="L123" s="26"/>
      <c r="M123" s="26"/>
      <c r="N123" s="26"/>
      <c r="O123" s="26"/>
      <c r="P123" s="26"/>
      <c r="Q123" s="26"/>
      <c r="R123" s="26"/>
      <c r="S123" s="26"/>
      <c r="T123" s="26"/>
      <c r="U123" s="26"/>
      <c r="V123" s="26"/>
      <c r="W123" s="26"/>
      <c r="X123" s="26"/>
      <c r="Y123" s="26"/>
      <c r="Z123" s="26"/>
      <c r="AA123" s="26"/>
      <c r="AB123" s="27"/>
    </row>
    <row r="124" spans="1:28" ht="9" hidden="1" customHeight="1">
      <c r="A124" s="127"/>
      <c r="B124" s="191" t="s">
        <v>44</v>
      </c>
      <c r="C124" s="192" t="s">
        <v>44</v>
      </c>
      <c r="D124" s="192" t="s">
        <v>44</v>
      </c>
      <c r="E124" s="193" t="s">
        <v>44</v>
      </c>
      <c r="F124" s="192" t="s">
        <v>44</v>
      </c>
      <c r="G124" s="192" t="s">
        <v>44</v>
      </c>
      <c r="H124" s="194" t="s">
        <v>44</v>
      </c>
      <c r="I124" s="26"/>
      <c r="J124" s="26"/>
      <c r="K124" s="26"/>
      <c r="L124" s="26"/>
      <c r="M124" s="26"/>
      <c r="N124" s="26"/>
      <c r="O124" s="26"/>
      <c r="P124" s="26"/>
      <c r="Q124" s="26"/>
      <c r="R124" s="26"/>
      <c r="S124" s="26"/>
      <c r="T124" s="26"/>
      <c r="U124" s="26"/>
      <c r="V124" s="26"/>
      <c r="W124" s="26"/>
      <c r="X124" s="26"/>
      <c r="Y124" s="26"/>
      <c r="Z124" s="26"/>
      <c r="AA124" s="26"/>
      <c r="AB124" s="27"/>
    </row>
    <row r="125" spans="1:28" ht="9" hidden="1" customHeight="1">
      <c r="A125" s="127"/>
      <c r="B125" s="191" t="s">
        <v>44</v>
      </c>
      <c r="C125" s="192" t="s">
        <v>44</v>
      </c>
      <c r="D125" s="192" t="s">
        <v>44</v>
      </c>
      <c r="E125" s="193" t="s">
        <v>44</v>
      </c>
      <c r="F125" s="192" t="s">
        <v>44</v>
      </c>
      <c r="G125" s="192" t="s">
        <v>44</v>
      </c>
      <c r="H125" s="194" t="s">
        <v>44</v>
      </c>
      <c r="I125" s="26"/>
      <c r="J125" s="26"/>
      <c r="K125" s="26"/>
      <c r="L125" s="26"/>
      <c r="M125" s="26"/>
      <c r="N125" s="26"/>
      <c r="O125" s="26"/>
      <c r="P125" s="26"/>
      <c r="Q125" s="26"/>
      <c r="R125" s="26"/>
      <c r="S125" s="26"/>
      <c r="T125" s="26"/>
      <c r="U125" s="26"/>
      <c r="V125" s="26"/>
      <c r="W125" s="26"/>
      <c r="X125" s="26"/>
      <c r="Y125" s="26"/>
      <c r="Z125" s="26"/>
      <c r="AA125" s="26"/>
      <c r="AB125" s="27"/>
    </row>
    <row r="126" spans="1:28" ht="9" hidden="1" customHeight="1">
      <c r="A126" s="127"/>
      <c r="B126" s="191" t="s">
        <v>44</v>
      </c>
      <c r="C126" s="192" t="s">
        <v>44</v>
      </c>
      <c r="D126" s="192" t="s">
        <v>44</v>
      </c>
      <c r="E126" s="193" t="s">
        <v>44</v>
      </c>
      <c r="F126" s="192" t="s">
        <v>44</v>
      </c>
      <c r="G126" s="192" t="s">
        <v>44</v>
      </c>
      <c r="H126" s="194" t="s">
        <v>44</v>
      </c>
      <c r="I126" s="26"/>
      <c r="J126" s="26"/>
      <c r="K126" s="26"/>
      <c r="L126" s="26"/>
      <c r="M126" s="26"/>
      <c r="N126" s="26"/>
      <c r="O126" s="26"/>
      <c r="P126" s="26"/>
      <c r="Q126" s="26"/>
      <c r="R126" s="26"/>
      <c r="S126" s="26"/>
      <c r="T126" s="26"/>
      <c r="U126" s="26"/>
      <c r="V126" s="26"/>
      <c r="W126" s="26"/>
      <c r="X126" s="26"/>
      <c r="Y126" s="26"/>
      <c r="Z126" s="26"/>
      <c r="AA126" s="26"/>
      <c r="AB126" s="27"/>
    </row>
    <row r="127" spans="1:28" ht="9" hidden="1" customHeight="1">
      <c r="A127" s="127"/>
      <c r="B127" s="191" t="s">
        <v>44</v>
      </c>
      <c r="C127" s="192" t="s">
        <v>44</v>
      </c>
      <c r="D127" s="192" t="s">
        <v>44</v>
      </c>
      <c r="E127" s="193" t="s">
        <v>44</v>
      </c>
      <c r="F127" s="192" t="s">
        <v>44</v>
      </c>
      <c r="G127" s="192" t="s">
        <v>44</v>
      </c>
      <c r="H127" s="194" t="s">
        <v>44</v>
      </c>
      <c r="I127" s="26"/>
      <c r="J127" s="26"/>
      <c r="K127" s="26"/>
      <c r="L127" s="26"/>
      <c r="M127" s="26"/>
      <c r="N127" s="26"/>
      <c r="O127" s="26"/>
      <c r="P127" s="26"/>
      <c r="Q127" s="26"/>
      <c r="R127" s="26"/>
      <c r="S127" s="26"/>
      <c r="T127" s="26"/>
      <c r="U127" s="26"/>
      <c r="V127" s="26"/>
      <c r="W127" s="26"/>
      <c r="X127" s="26"/>
      <c r="Y127" s="26"/>
      <c r="Z127" s="26"/>
      <c r="AA127" s="26"/>
      <c r="AB127" s="27"/>
    </row>
    <row r="128" spans="1:28" ht="112.5" hidden="1" customHeight="1">
      <c r="A128" s="127"/>
      <c r="B128" s="191" t="s">
        <v>202</v>
      </c>
      <c r="C128" s="192" t="s">
        <v>203</v>
      </c>
      <c r="D128" s="199">
        <v>2022</v>
      </c>
      <c r="E128" s="193" t="s">
        <v>3</v>
      </c>
      <c r="F128" s="192" t="s">
        <v>192</v>
      </c>
      <c r="G128" s="199">
        <v>0</v>
      </c>
      <c r="H128" s="200">
        <v>0</v>
      </c>
      <c r="I128" s="26"/>
      <c r="J128" s="26"/>
      <c r="K128" s="26"/>
      <c r="L128" s="26"/>
      <c r="M128" s="26"/>
      <c r="N128" s="26"/>
      <c r="O128" s="26"/>
      <c r="P128" s="26"/>
      <c r="Q128" s="26"/>
      <c r="R128" s="26"/>
      <c r="S128" s="26"/>
      <c r="T128" s="26"/>
      <c r="U128" s="26"/>
      <c r="V128" s="26"/>
      <c r="W128" s="26"/>
      <c r="X128" s="26"/>
      <c r="Y128" s="26"/>
      <c r="Z128" s="26"/>
      <c r="AA128" s="26"/>
      <c r="AB128" s="27"/>
    </row>
    <row r="129" spans="1:28" ht="9" hidden="1" customHeight="1">
      <c r="A129" s="127"/>
      <c r="B129" s="191" t="s">
        <v>44</v>
      </c>
      <c r="C129" s="192" t="s">
        <v>44</v>
      </c>
      <c r="D129" s="192" t="s">
        <v>44</v>
      </c>
      <c r="E129" s="193" t="s">
        <v>44</v>
      </c>
      <c r="F129" s="192" t="s">
        <v>44</v>
      </c>
      <c r="G129" s="192" t="s">
        <v>44</v>
      </c>
      <c r="H129" s="194" t="s">
        <v>44</v>
      </c>
      <c r="I129" s="26"/>
      <c r="J129" s="26"/>
      <c r="K129" s="26"/>
      <c r="L129" s="26"/>
      <c r="M129" s="26"/>
      <c r="N129" s="26"/>
      <c r="O129" s="26"/>
      <c r="P129" s="26"/>
      <c r="Q129" s="26"/>
      <c r="R129" s="26"/>
      <c r="S129" s="26"/>
      <c r="T129" s="26"/>
      <c r="U129" s="26"/>
      <c r="V129" s="26"/>
      <c r="W129" s="26"/>
      <c r="X129" s="26"/>
      <c r="Y129" s="26"/>
      <c r="Z129" s="26"/>
      <c r="AA129" s="26"/>
      <c r="AB129" s="27"/>
    </row>
    <row r="130" spans="1:28" ht="9" hidden="1" customHeight="1">
      <c r="A130" s="127"/>
      <c r="B130" s="191" t="s">
        <v>44</v>
      </c>
      <c r="C130" s="192" t="s">
        <v>44</v>
      </c>
      <c r="D130" s="192" t="s">
        <v>44</v>
      </c>
      <c r="E130" s="193" t="s">
        <v>44</v>
      </c>
      <c r="F130" s="192" t="s">
        <v>44</v>
      </c>
      <c r="G130" s="192" t="s">
        <v>44</v>
      </c>
      <c r="H130" s="194" t="s">
        <v>44</v>
      </c>
      <c r="I130" s="26"/>
      <c r="J130" s="26"/>
      <c r="K130" s="26"/>
      <c r="L130" s="26"/>
      <c r="M130" s="26"/>
      <c r="N130" s="26"/>
      <c r="O130" s="26"/>
      <c r="P130" s="26"/>
      <c r="Q130" s="26"/>
      <c r="R130" s="26"/>
      <c r="S130" s="26"/>
      <c r="T130" s="26"/>
      <c r="U130" s="26"/>
      <c r="V130" s="26"/>
      <c r="W130" s="26"/>
      <c r="X130" s="26"/>
      <c r="Y130" s="26"/>
      <c r="Z130" s="26"/>
      <c r="AA130" s="26"/>
      <c r="AB130" s="27"/>
    </row>
    <row r="131" spans="1:28" ht="100.2" hidden="1" customHeight="1">
      <c r="A131" s="127"/>
      <c r="B131" s="191" t="s">
        <v>207</v>
      </c>
      <c r="C131" s="192" t="s">
        <v>282</v>
      </c>
      <c r="D131" s="199">
        <v>2022</v>
      </c>
      <c r="E131" s="193" t="s">
        <v>3</v>
      </c>
      <c r="F131" s="192" t="s">
        <v>68</v>
      </c>
      <c r="G131" s="199">
        <v>0</v>
      </c>
      <c r="H131" s="200">
        <v>0</v>
      </c>
      <c r="I131" s="26"/>
      <c r="J131" s="26"/>
      <c r="K131" s="26"/>
      <c r="L131" s="26"/>
      <c r="M131" s="26"/>
      <c r="N131" s="26"/>
      <c r="O131" s="26"/>
      <c r="P131" s="26"/>
      <c r="Q131" s="26"/>
      <c r="R131" s="26"/>
      <c r="S131" s="26"/>
      <c r="T131" s="26"/>
      <c r="U131" s="26"/>
      <c r="V131" s="26"/>
      <c r="W131" s="26"/>
      <c r="X131" s="26"/>
      <c r="Y131" s="26"/>
      <c r="Z131" s="26"/>
      <c r="AA131" s="26"/>
      <c r="AB131" s="27"/>
    </row>
    <row r="132" spans="1:28" ht="9" hidden="1" customHeight="1">
      <c r="A132" s="127"/>
      <c r="B132" s="191" t="s">
        <v>44</v>
      </c>
      <c r="C132" s="192" t="s">
        <v>44</v>
      </c>
      <c r="D132" s="192" t="s">
        <v>44</v>
      </c>
      <c r="E132" s="193" t="s">
        <v>44</v>
      </c>
      <c r="F132" s="192" t="s">
        <v>44</v>
      </c>
      <c r="G132" s="192" t="s">
        <v>44</v>
      </c>
      <c r="H132" s="194" t="s">
        <v>44</v>
      </c>
      <c r="I132" s="26"/>
      <c r="J132" s="26"/>
      <c r="K132" s="26"/>
      <c r="L132" s="26"/>
      <c r="M132" s="26"/>
      <c r="N132" s="26"/>
      <c r="O132" s="26"/>
      <c r="P132" s="26"/>
      <c r="Q132" s="26"/>
      <c r="R132" s="26"/>
      <c r="S132" s="26"/>
      <c r="T132" s="26"/>
      <c r="U132" s="26"/>
      <c r="V132" s="26"/>
      <c r="W132" s="26"/>
      <c r="X132" s="26"/>
      <c r="Y132" s="26"/>
      <c r="Z132" s="26"/>
      <c r="AA132" s="26"/>
      <c r="AB132" s="27"/>
    </row>
    <row r="133" spans="1:28" ht="25.2" hidden="1" customHeight="1">
      <c r="A133" s="127"/>
      <c r="B133" s="191" t="s">
        <v>210</v>
      </c>
      <c r="C133" s="192" t="s">
        <v>283</v>
      </c>
      <c r="D133" s="199">
        <v>2022</v>
      </c>
      <c r="E133" s="193" t="s">
        <v>4</v>
      </c>
      <c r="F133" s="192" t="s">
        <v>68</v>
      </c>
      <c r="G133" s="199">
        <v>0</v>
      </c>
      <c r="H133" s="200">
        <v>0</v>
      </c>
      <c r="I133" s="26"/>
      <c r="J133" s="26"/>
      <c r="K133" s="26"/>
      <c r="L133" s="26"/>
      <c r="M133" s="26"/>
      <c r="N133" s="26"/>
      <c r="O133" s="26"/>
      <c r="P133" s="26"/>
      <c r="Q133" s="26"/>
      <c r="R133" s="26"/>
      <c r="S133" s="26"/>
      <c r="T133" s="26"/>
      <c r="U133" s="26"/>
      <c r="V133" s="26"/>
      <c r="W133" s="26"/>
      <c r="X133" s="26"/>
      <c r="Y133" s="26"/>
      <c r="Z133" s="26"/>
      <c r="AA133" s="26"/>
      <c r="AB133" s="27"/>
    </row>
    <row r="134" spans="1:28" ht="9" hidden="1" customHeight="1">
      <c r="A134" s="127"/>
      <c r="B134" s="191" t="s">
        <v>44</v>
      </c>
      <c r="C134" s="192" t="s">
        <v>44</v>
      </c>
      <c r="D134" s="192" t="s">
        <v>44</v>
      </c>
      <c r="E134" s="193" t="s">
        <v>44</v>
      </c>
      <c r="F134" s="192" t="s">
        <v>44</v>
      </c>
      <c r="G134" s="192" t="s">
        <v>44</v>
      </c>
      <c r="H134" s="194" t="s">
        <v>44</v>
      </c>
      <c r="I134" s="26"/>
      <c r="J134" s="26"/>
      <c r="K134" s="26"/>
      <c r="L134" s="26"/>
      <c r="M134" s="26"/>
      <c r="N134" s="26"/>
      <c r="O134" s="26"/>
      <c r="P134" s="26"/>
      <c r="Q134" s="26"/>
      <c r="R134" s="26"/>
      <c r="S134" s="26"/>
      <c r="T134" s="26"/>
      <c r="U134" s="26"/>
      <c r="V134" s="26"/>
      <c r="W134" s="26"/>
      <c r="X134" s="26"/>
      <c r="Y134" s="26"/>
      <c r="Z134" s="26"/>
      <c r="AA134" s="26"/>
      <c r="AB134" s="27"/>
    </row>
    <row r="135" spans="1:28" ht="75" hidden="1" customHeight="1">
      <c r="A135" s="127"/>
      <c r="B135" s="191" t="s">
        <v>212</v>
      </c>
      <c r="C135" s="192" t="s">
        <v>284</v>
      </c>
      <c r="D135" s="199">
        <v>2022</v>
      </c>
      <c r="E135" s="193" t="s">
        <v>0</v>
      </c>
      <c r="F135" s="192" t="s">
        <v>214</v>
      </c>
      <c r="G135" s="199">
        <v>0</v>
      </c>
      <c r="H135" s="200">
        <v>0</v>
      </c>
      <c r="I135" s="26"/>
      <c r="J135" s="26"/>
      <c r="K135" s="26"/>
      <c r="L135" s="26"/>
      <c r="M135" s="26"/>
      <c r="N135" s="26"/>
      <c r="O135" s="26"/>
      <c r="P135" s="26"/>
      <c r="Q135" s="26"/>
      <c r="R135" s="26"/>
      <c r="S135" s="26"/>
      <c r="T135" s="26"/>
      <c r="U135" s="26"/>
      <c r="V135" s="26"/>
      <c r="W135" s="26"/>
      <c r="X135" s="26"/>
      <c r="Y135" s="26"/>
      <c r="Z135" s="26"/>
      <c r="AA135" s="26"/>
      <c r="AB135" s="27"/>
    </row>
    <row r="136" spans="1:28" ht="9" hidden="1" customHeight="1">
      <c r="A136" s="127"/>
      <c r="B136" s="191" t="s">
        <v>44</v>
      </c>
      <c r="C136" s="192" t="s">
        <v>44</v>
      </c>
      <c r="D136" s="192" t="s">
        <v>44</v>
      </c>
      <c r="E136" s="193" t="s">
        <v>44</v>
      </c>
      <c r="F136" s="192" t="s">
        <v>44</v>
      </c>
      <c r="G136" s="192" t="s">
        <v>44</v>
      </c>
      <c r="H136" s="194" t="s">
        <v>44</v>
      </c>
      <c r="I136" s="26"/>
      <c r="J136" s="26"/>
      <c r="K136" s="26"/>
      <c r="L136" s="26"/>
      <c r="M136" s="26"/>
      <c r="N136" s="26"/>
      <c r="O136" s="26"/>
      <c r="P136" s="26"/>
      <c r="Q136" s="26"/>
      <c r="R136" s="26"/>
      <c r="S136" s="26"/>
      <c r="T136" s="26"/>
      <c r="U136" s="26"/>
      <c r="V136" s="26"/>
      <c r="W136" s="26"/>
      <c r="X136" s="26"/>
      <c r="Y136" s="26"/>
      <c r="Z136" s="26"/>
      <c r="AA136" s="26"/>
      <c r="AB136" s="27"/>
    </row>
    <row r="137" spans="1:28" ht="9" hidden="1" customHeight="1">
      <c r="A137" s="127"/>
      <c r="B137" s="191" t="s">
        <v>44</v>
      </c>
      <c r="C137" s="192" t="s">
        <v>44</v>
      </c>
      <c r="D137" s="192" t="s">
        <v>44</v>
      </c>
      <c r="E137" s="193" t="s">
        <v>44</v>
      </c>
      <c r="F137" s="192" t="s">
        <v>44</v>
      </c>
      <c r="G137" s="192" t="s">
        <v>44</v>
      </c>
      <c r="H137" s="194" t="s">
        <v>44</v>
      </c>
      <c r="I137" s="26"/>
      <c r="J137" s="26"/>
      <c r="K137" s="26"/>
      <c r="L137" s="26"/>
      <c r="M137" s="26"/>
      <c r="N137" s="26"/>
      <c r="O137" s="26"/>
      <c r="P137" s="26"/>
      <c r="Q137" s="26"/>
      <c r="R137" s="26"/>
      <c r="S137" s="26"/>
      <c r="T137" s="26"/>
      <c r="U137" s="26"/>
      <c r="V137" s="26"/>
      <c r="W137" s="26"/>
      <c r="X137" s="26"/>
      <c r="Y137" s="26"/>
      <c r="Z137" s="26"/>
      <c r="AA137" s="26"/>
      <c r="AB137" s="27"/>
    </row>
    <row r="138" spans="1:28" ht="9" hidden="1" customHeight="1">
      <c r="A138" s="127"/>
      <c r="B138" s="191" t="s">
        <v>44</v>
      </c>
      <c r="C138" s="192" t="s">
        <v>44</v>
      </c>
      <c r="D138" s="192" t="s">
        <v>44</v>
      </c>
      <c r="E138" s="193" t="s">
        <v>44</v>
      </c>
      <c r="F138" s="192" t="s">
        <v>44</v>
      </c>
      <c r="G138" s="192" t="s">
        <v>44</v>
      </c>
      <c r="H138" s="194" t="s">
        <v>44</v>
      </c>
      <c r="I138" s="26"/>
      <c r="J138" s="26"/>
      <c r="K138" s="26"/>
      <c r="L138" s="26"/>
      <c r="M138" s="26"/>
      <c r="N138" s="26"/>
      <c r="O138" s="26"/>
      <c r="P138" s="26"/>
      <c r="Q138" s="26"/>
      <c r="R138" s="26"/>
      <c r="S138" s="26"/>
      <c r="T138" s="26"/>
      <c r="U138" s="26"/>
      <c r="V138" s="26"/>
      <c r="W138" s="26"/>
      <c r="X138" s="26"/>
      <c r="Y138" s="26"/>
      <c r="Z138" s="26"/>
      <c r="AA138" s="26"/>
      <c r="AB138" s="27"/>
    </row>
    <row r="139" spans="1:28" ht="9" hidden="1" customHeight="1">
      <c r="A139" s="127"/>
      <c r="B139" s="191" t="s">
        <v>44</v>
      </c>
      <c r="C139" s="192" t="s">
        <v>44</v>
      </c>
      <c r="D139" s="192" t="s">
        <v>44</v>
      </c>
      <c r="E139" s="193" t="s">
        <v>44</v>
      </c>
      <c r="F139" s="192" t="s">
        <v>44</v>
      </c>
      <c r="G139" s="192" t="s">
        <v>44</v>
      </c>
      <c r="H139" s="194" t="s">
        <v>44</v>
      </c>
      <c r="I139" s="26"/>
      <c r="J139" s="26"/>
      <c r="K139" s="26"/>
      <c r="L139" s="26"/>
      <c r="M139" s="26"/>
      <c r="N139" s="26"/>
      <c r="O139" s="26"/>
      <c r="P139" s="26"/>
      <c r="Q139" s="26"/>
      <c r="R139" s="26"/>
      <c r="S139" s="26"/>
      <c r="T139" s="26"/>
      <c r="U139" s="26"/>
      <c r="V139" s="26"/>
      <c r="W139" s="26"/>
      <c r="X139" s="26"/>
      <c r="Y139" s="26"/>
      <c r="Z139" s="26"/>
      <c r="AA139" s="26"/>
      <c r="AB139" s="27"/>
    </row>
    <row r="140" spans="1:28" ht="9" hidden="1" customHeight="1">
      <c r="A140" s="127"/>
      <c r="B140" s="191" t="s">
        <v>44</v>
      </c>
      <c r="C140" s="192" t="s">
        <v>44</v>
      </c>
      <c r="D140" s="192" t="s">
        <v>44</v>
      </c>
      <c r="E140" s="193" t="s">
        <v>44</v>
      </c>
      <c r="F140" s="192" t="s">
        <v>44</v>
      </c>
      <c r="G140" s="192" t="s">
        <v>44</v>
      </c>
      <c r="H140" s="194" t="s">
        <v>44</v>
      </c>
      <c r="I140" s="26"/>
      <c r="J140" s="26"/>
      <c r="K140" s="26"/>
      <c r="L140" s="26"/>
      <c r="M140" s="26"/>
      <c r="N140" s="26"/>
      <c r="O140" s="26"/>
      <c r="P140" s="26"/>
      <c r="Q140" s="26"/>
      <c r="R140" s="26"/>
      <c r="S140" s="26"/>
      <c r="T140" s="26"/>
      <c r="U140" s="26"/>
      <c r="V140" s="26"/>
      <c r="W140" s="26"/>
      <c r="X140" s="26"/>
      <c r="Y140" s="26"/>
      <c r="Z140" s="26"/>
      <c r="AA140" s="26"/>
      <c r="AB140" s="27"/>
    </row>
    <row r="141" spans="1:28" ht="9" hidden="1" customHeight="1">
      <c r="A141" s="127"/>
      <c r="B141" s="191" t="s">
        <v>44</v>
      </c>
      <c r="C141" s="192" t="s">
        <v>44</v>
      </c>
      <c r="D141" s="192" t="s">
        <v>44</v>
      </c>
      <c r="E141" s="193" t="s">
        <v>44</v>
      </c>
      <c r="F141" s="192" t="s">
        <v>44</v>
      </c>
      <c r="G141" s="192" t="s">
        <v>44</v>
      </c>
      <c r="H141" s="194" t="s">
        <v>44</v>
      </c>
      <c r="I141" s="26"/>
      <c r="J141" s="26"/>
      <c r="K141" s="26"/>
      <c r="L141" s="26"/>
      <c r="M141" s="26"/>
      <c r="N141" s="26"/>
      <c r="O141" s="26"/>
      <c r="P141" s="26"/>
      <c r="Q141" s="26"/>
      <c r="R141" s="26"/>
      <c r="S141" s="26"/>
      <c r="T141" s="26"/>
      <c r="U141" s="26"/>
      <c r="V141" s="26"/>
      <c r="W141" s="26"/>
      <c r="X141" s="26"/>
      <c r="Y141" s="26"/>
      <c r="Z141" s="26"/>
      <c r="AA141" s="26"/>
      <c r="AB141" s="27"/>
    </row>
    <row r="142" spans="1:28" ht="9" hidden="1" customHeight="1">
      <c r="A142" s="127"/>
      <c r="B142" s="191" t="s">
        <v>44</v>
      </c>
      <c r="C142" s="192" t="s">
        <v>44</v>
      </c>
      <c r="D142" s="192" t="s">
        <v>44</v>
      </c>
      <c r="E142" s="193" t="s">
        <v>44</v>
      </c>
      <c r="F142" s="192" t="s">
        <v>44</v>
      </c>
      <c r="G142" s="192" t="s">
        <v>44</v>
      </c>
      <c r="H142" s="194" t="s">
        <v>44</v>
      </c>
      <c r="I142" s="26"/>
      <c r="J142" s="26"/>
      <c r="K142" s="26"/>
      <c r="L142" s="26"/>
      <c r="M142" s="26"/>
      <c r="N142" s="26"/>
      <c r="O142" s="26"/>
      <c r="P142" s="26"/>
      <c r="Q142" s="26"/>
      <c r="R142" s="26"/>
      <c r="S142" s="26"/>
      <c r="T142" s="26"/>
      <c r="U142" s="26"/>
      <c r="V142" s="26"/>
      <c r="W142" s="26"/>
      <c r="X142" s="26"/>
      <c r="Y142" s="26"/>
      <c r="Z142" s="26"/>
      <c r="AA142" s="26"/>
      <c r="AB142" s="27"/>
    </row>
    <row r="143" spans="1:28" ht="9" hidden="1" customHeight="1">
      <c r="A143" s="127"/>
      <c r="B143" s="191" t="s">
        <v>44</v>
      </c>
      <c r="C143" s="192" t="s">
        <v>44</v>
      </c>
      <c r="D143" s="192" t="s">
        <v>44</v>
      </c>
      <c r="E143" s="193" t="s">
        <v>44</v>
      </c>
      <c r="F143" s="192" t="s">
        <v>44</v>
      </c>
      <c r="G143" s="192" t="s">
        <v>44</v>
      </c>
      <c r="H143" s="194" t="s">
        <v>44</v>
      </c>
      <c r="I143" s="26"/>
      <c r="J143" s="26"/>
      <c r="K143" s="26"/>
      <c r="L143" s="26"/>
      <c r="M143" s="26"/>
      <c r="N143" s="26"/>
      <c r="O143" s="26"/>
      <c r="P143" s="26"/>
      <c r="Q143" s="26"/>
      <c r="R143" s="26"/>
      <c r="S143" s="26"/>
      <c r="T143" s="26"/>
      <c r="U143" s="26"/>
      <c r="V143" s="26"/>
      <c r="W143" s="26"/>
      <c r="X143" s="26"/>
      <c r="Y143" s="26"/>
      <c r="Z143" s="26"/>
      <c r="AA143" s="26"/>
      <c r="AB143" s="27"/>
    </row>
    <row r="144" spans="1:28" ht="9" hidden="1" customHeight="1">
      <c r="A144" s="127"/>
      <c r="B144" s="191" t="s">
        <v>44</v>
      </c>
      <c r="C144" s="192" t="s">
        <v>44</v>
      </c>
      <c r="D144" s="192" t="s">
        <v>44</v>
      </c>
      <c r="E144" s="193" t="s">
        <v>44</v>
      </c>
      <c r="F144" s="192" t="s">
        <v>44</v>
      </c>
      <c r="G144" s="192" t="s">
        <v>44</v>
      </c>
      <c r="H144" s="194" t="s">
        <v>44</v>
      </c>
      <c r="I144" s="26"/>
      <c r="J144" s="26"/>
      <c r="K144" s="26"/>
      <c r="L144" s="26"/>
      <c r="M144" s="26"/>
      <c r="N144" s="26"/>
      <c r="O144" s="26"/>
      <c r="P144" s="26"/>
      <c r="Q144" s="26"/>
      <c r="R144" s="26"/>
      <c r="S144" s="26"/>
      <c r="T144" s="26"/>
      <c r="U144" s="26"/>
      <c r="V144" s="26"/>
      <c r="W144" s="26"/>
      <c r="X144" s="26"/>
      <c r="Y144" s="26"/>
      <c r="Z144" s="26"/>
      <c r="AA144" s="26"/>
      <c r="AB144" s="27"/>
    </row>
    <row r="145" spans="1:28" ht="9" hidden="1" customHeight="1">
      <c r="A145" s="127"/>
      <c r="B145" s="191" t="s">
        <v>44</v>
      </c>
      <c r="C145" s="192" t="s">
        <v>44</v>
      </c>
      <c r="D145" s="192" t="s">
        <v>44</v>
      </c>
      <c r="E145" s="193" t="s">
        <v>44</v>
      </c>
      <c r="F145" s="192" t="s">
        <v>44</v>
      </c>
      <c r="G145" s="192" t="s">
        <v>44</v>
      </c>
      <c r="H145" s="194" t="s">
        <v>44</v>
      </c>
      <c r="I145" s="26"/>
      <c r="J145" s="26"/>
      <c r="K145" s="26"/>
      <c r="L145" s="26"/>
      <c r="M145" s="26"/>
      <c r="N145" s="26"/>
      <c r="O145" s="26"/>
      <c r="P145" s="26"/>
      <c r="Q145" s="26"/>
      <c r="R145" s="26"/>
      <c r="S145" s="26"/>
      <c r="T145" s="26"/>
      <c r="U145" s="26"/>
      <c r="V145" s="26"/>
      <c r="W145" s="26"/>
      <c r="X145" s="26"/>
      <c r="Y145" s="26"/>
      <c r="Z145" s="26"/>
      <c r="AA145" s="26"/>
      <c r="AB145" s="27"/>
    </row>
    <row r="146" spans="1:28" ht="9" hidden="1" customHeight="1">
      <c r="A146" s="127"/>
      <c r="B146" s="191" t="s">
        <v>44</v>
      </c>
      <c r="C146" s="192" t="s">
        <v>44</v>
      </c>
      <c r="D146" s="192" t="s">
        <v>44</v>
      </c>
      <c r="E146" s="193" t="s">
        <v>44</v>
      </c>
      <c r="F146" s="192" t="s">
        <v>44</v>
      </c>
      <c r="G146" s="192" t="s">
        <v>44</v>
      </c>
      <c r="H146" s="194" t="s">
        <v>44</v>
      </c>
      <c r="I146" s="26"/>
      <c r="J146" s="26"/>
      <c r="K146" s="26"/>
      <c r="L146" s="26"/>
      <c r="M146" s="26"/>
      <c r="N146" s="26"/>
      <c r="O146" s="26"/>
      <c r="P146" s="26"/>
      <c r="Q146" s="26"/>
      <c r="R146" s="26"/>
      <c r="S146" s="26"/>
      <c r="T146" s="26"/>
      <c r="U146" s="26"/>
      <c r="V146" s="26"/>
      <c r="W146" s="26"/>
      <c r="X146" s="26"/>
      <c r="Y146" s="26"/>
      <c r="Z146" s="26"/>
      <c r="AA146" s="26"/>
      <c r="AB146" s="27"/>
    </row>
    <row r="147" spans="1:28" ht="9" hidden="1" customHeight="1">
      <c r="A147" s="127"/>
      <c r="B147" s="191" t="s">
        <v>44</v>
      </c>
      <c r="C147" s="192" t="s">
        <v>44</v>
      </c>
      <c r="D147" s="192" t="s">
        <v>44</v>
      </c>
      <c r="E147" s="193" t="s">
        <v>44</v>
      </c>
      <c r="F147" s="192" t="s">
        <v>44</v>
      </c>
      <c r="G147" s="192" t="s">
        <v>44</v>
      </c>
      <c r="H147" s="194" t="s">
        <v>44</v>
      </c>
      <c r="I147" s="26"/>
      <c r="J147" s="26"/>
      <c r="K147" s="26"/>
      <c r="L147" s="26"/>
      <c r="M147" s="26"/>
      <c r="N147" s="26"/>
      <c r="O147" s="26"/>
      <c r="P147" s="26"/>
      <c r="Q147" s="26"/>
      <c r="R147" s="26"/>
      <c r="S147" s="26"/>
      <c r="T147" s="26"/>
      <c r="U147" s="26"/>
      <c r="V147" s="26"/>
      <c r="W147" s="26"/>
      <c r="X147" s="26"/>
      <c r="Y147" s="26"/>
      <c r="Z147" s="26"/>
      <c r="AA147" s="26"/>
      <c r="AB147" s="27"/>
    </row>
    <row r="148" spans="1:28" ht="9" hidden="1" customHeight="1">
      <c r="A148" s="127"/>
      <c r="B148" s="191" t="s">
        <v>44</v>
      </c>
      <c r="C148" s="192" t="s">
        <v>44</v>
      </c>
      <c r="D148" s="192" t="s">
        <v>44</v>
      </c>
      <c r="E148" s="193" t="s">
        <v>44</v>
      </c>
      <c r="F148" s="192" t="s">
        <v>44</v>
      </c>
      <c r="G148" s="192" t="s">
        <v>44</v>
      </c>
      <c r="H148" s="194" t="s">
        <v>44</v>
      </c>
      <c r="I148" s="26"/>
      <c r="J148" s="26"/>
      <c r="K148" s="26"/>
      <c r="L148" s="26"/>
      <c r="M148" s="26"/>
      <c r="N148" s="26"/>
      <c r="O148" s="26"/>
      <c r="P148" s="26"/>
      <c r="Q148" s="26"/>
      <c r="R148" s="26"/>
      <c r="S148" s="26"/>
      <c r="T148" s="26"/>
      <c r="U148" s="26"/>
      <c r="V148" s="26"/>
      <c r="W148" s="26"/>
      <c r="X148" s="26"/>
      <c r="Y148" s="26"/>
      <c r="Z148" s="26"/>
      <c r="AA148" s="26"/>
      <c r="AB148" s="27"/>
    </row>
    <row r="149" spans="1:28" ht="9" hidden="1" customHeight="1">
      <c r="A149" s="127"/>
      <c r="B149" s="191" t="s">
        <v>44</v>
      </c>
      <c r="C149" s="192" t="s">
        <v>44</v>
      </c>
      <c r="D149" s="192" t="s">
        <v>44</v>
      </c>
      <c r="E149" s="193" t="s">
        <v>44</v>
      </c>
      <c r="F149" s="192" t="s">
        <v>44</v>
      </c>
      <c r="G149" s="192" t="s">
        <v>44</v>
      </c>
      <c r="H149" s="194" t="s">
        <v>44</v>
      </c>
      <c r="I149" s="26"/>
      <c r="J149" s="26"/>
      <c r="K149" s="26"/>
      <c r="L149" s="26"/>
      <c r="M149" s="26"/>
      <c r="N149" s="26"/>
      <c r="O149" s="26"/>
      <c r="P149" s="26"/>
      <c r="Q149" s="26"/>
      <c r="R149" s="26"/>
      <c r="S149" s="26"/>
      <c r="T149" s="26"/>
      <c r="U149" s="26"/>
      <c r="V149" s="26"/>
      <c r="W149" s="26"/>
      <c r="X149" s="26"/>
      <c r="Y149" s="26"/>
      <c r="Z149" s="26"/>
      <c r="AA149" s="26"/>
      <c r="AB149" s="27"/>
    </row>
    <row r="150" spans="1:28" ht="9" hidden="1" customHeight="1">
      <c r="A150" s="127"/>
      <c r="B150" s="191" t="s">
        <v>44</v>
      </c>
      <c r="C150" s="192" t="s">
        <v>44</v>
      </c>
      <c r="D150" s="192" t="s">
        <v>44</v>
      </c>
      <c r="E150" s="193" t="s">
        <v>44</v>
      </c>
      <c r="F150" s="192" t="s">
        <v>44</v>
      </c>
      <c r="G150" s="192" t="s">
        <v>44</v>
      </c>
      <c r="H150" s="194" t="s">
        <v>44</v>
      </c>
      <c r="I150" s="26"/>
      <c r="J150" s="26"/>
      <c r="K150" s="26"/>
      <c r="L150" s="26"/>
      <c r="M150" s="26"/>
      <c r="N150" s="26"/>
      <c r="O150" s="26"/>
      <c r="P150" s="26"/>
      <c r="Q150" s="26"/>
      <c r="R150" s="26"/>
      <c r="S150" s="26"/>
      <c r="T150" s="26"/>
      <c r="U150" s="26"/>
      <c r="V150" s="26"/>
      <c r="W150" s="26"/>
      <c r="X150" s="26"/>
      <c r="Y150" s="26"/>
      <c r="Z150" s="26"/>
      <c r="AA150" s="26"/>
      <c r="AB150" s="27"/>
    </row>
    <row r="151" spans="1:28" ht="9" hidden="1" customHeight="1">
      <c r="A151" s="127"/>
      <c r="B151" s="191" t="s">
        <v>44</v>
      </c>
      <c r="C151" s="192" t="s">
        <v>44</v>
      </c>
      <c r="D151" s="192" t="s">
        <v>44</v>
      </c>
      <c r="E151" s="193" t="s">
        <v>44</v>
      </c>
      <c r="F151" s="192" t="s">
        <v>44</v>
      </c>
      <c r="G151" s="192" t="s">
        <v>44</v>
      </c>
      <c r="H151" s="194" t="s">
        <v>44</v>
      </c>
      <c r="I151" s="26"/>
      <c r="J151" s="26"/>
      <c r="K151" s="26"/>
      <c r="L151" s="26"/>
      <c r="M151" s="26"/>
      <c r="N151" s="26"/>
      <c r="O151" s="26"/>
      <c r="P151" s="26"/>
      <c r="Q151" s="26"/>
      <c r="R151" s="26"/>
      <c r="S151" s="26"/>
      <c r="T151" s="26"/>
      <c r="U151" s="26"/>
      <c r="V151" s="26"/>
      <c r="W151" s="26"/>
      <c r="X151" s="26"/>
      <c r="Y151" s="26"/>
      <c r="Z151" s="26"/>
      <c r="AA151" s="26"/>
      <c r="AB151" s="27"/>
    </row>
    <row r="152" spans="1:28" ht="9" hidden="1" customHeight="1">
      <c r="A152" s="127"/>
      <c r="B152" s="191" t="s">
        <v>44</v>
      </c>
      <c r="C152" s="192" t="s">
        <v>44</v>
      </c>
      <c r="D152" s="192" t="s">
        <v>44</v>
      </c>
      <c r="E152" s="193" t="s">
        <v>44</v>
      </c>
      <c r="F152" s="192" t="s">
        <v>44</v>
      </c>
      <c r="G152" s="192" t="s">
        <v>44</v>
      </c>
      <c r="H152" s="194" t="s">
        <v>44</v>
      </c>
      <c r="I152" s="26"/>
      <c r="J152" s="26"/>
      <c r="K152" s="26"/>
      <c r="L152" s="26"/>
      <c r="M152" s="26"/>
      <c r="N152" s="26"/>
      <c r="O152" s="26"/>
      <c r="P152" s="26"/>
      <c r="Q152" s="26"/>
      <c r="R152" s="26"/>
      <c r="S152" s="26"/>
      <c r="T152" s="26"/>
      <c r="U152" s="26"/>
      <c r="V152" s="26"/>
      <c r="W152" s="26"/>
      <c r="X152" s="26"/>
      <c r="Y152" s="26"/>
      <c r="Z152" s="26"/>
      <c r="AA152" s="26"/>
      <c r="AB152" s="27"/>
    </row>
    <row r="153" spans="1:28" ht="9" hidden="1" customHeight="1">
      <c r="A153" s="127"/>
      <c r="B153" s="191" t="s">
        <v>44</v>
      </c>
      <c r="C153" s="192" t="s">
        <v>44</v>
      </c>
      <c r="D153" s="192" t="s">
        <v>44</v>
      </c>
      <c r="E153" s="193" t="s">
        <v>44</v>
      </c>
      <c r="F153" s="192" t="s">
        <v>44</v>
      </c>
      <c r="G153" s="192" t="s">
        <v>44</v>
      </c>
      <c r="H153" s="194" t="s">
        <v>44</v>
      </c>
      <c r="I153" s="26"/>
      <c r="J153" s="26"/>
      <c r="K153" s="26"/>
      <c r="L153" s="26"/>
      <c r="M153" s="26"/>
      <c r="N153" s="26"/>
      <c r="O153" s="26"/>
      <c r="P153" s="26"/>
      <c r="Q153" s="26"/>
      <c r="R153" s="26"/>
      <c r="S153" s="26"/>
      <c r="T153" s="26"/>
      <c r="U153" s="26"/>
      <c r="V153" s="26"/>
      <c r="W153" s="26"/>
      <c r="X153" s="26"/>
      <c r="Y153" s="26"/>
      <c r="Z153" s="26"/>
      <c r="AA153" s="26"/>
      <c r="AB153" s="27"/>
    </row>
    <row r="154" spans="1:28" ht="9" hidden="1" customHeight="1">
      <c r="A154" s="127"/>
      <c r="B154" s="191" t="s">
        <v>44</v>
      </c>
      <c r="C154" s="192" t="s">
        <v>44</v>
      </c>
      <c r="D154" s="192" t="s">
        <v>44</v>
      </c>
      <c r="E154" s="193" t="s">
        <v>44</v>
      </c>
      <c r="F154" s="192" t="s">
        <v>44</v>
      </c>
      <c r="G154" s="192" t="s">
        <v>44</v>
      </c>
      <c r="H154" s="194" t="s">
        <v>44</v>
      </c>
      <c r="I154" s="26"/>
      <c r="J154" s="26"/>
      <c r="K154" s="26"/>
      <c r="L154" s="26"/>
      <c r="M154" s="26"/>
      <c r="N154" s="26"/>
      <c r="O154" s="26"/>
      <c r="P154" s="26"/>
      <c r="Q154" s="26"/>
      <c r="R154" s="26"/>
      <c r="S154" s="26"/>
      <c r="T154" s="26"/>
      <c r="U154" s="26"/>
      <c r="V154" s="26"/>
      <c r="W154" s="26"/>
      <c r="X154" s="26"/>
      <c r="Y154" s="26"/>
      <c r="Z154" s="26"/>
      <c r="AA154" s="26"/>
      <c r="AB154" s="27"/>
    </row>
    <row r="155" spans="1:28" ht="9" hidden="1" customHeight="1">
      <c r="A155" s="127"/>
      <c r="B155" s="191" t="s">
        <v>44</v>
      </c>
      <c r="C155" s="192" t="s">
        <v>44</v>
      </c>
      <c r="D155" s="192" t="s">
        <v>44</v>
      </c>
      <c r="E155" s="193" t="s">
        <v>44</v>
      </c>
      <c r="F155" s="192" t="s">
        <v>44</v>
      </c>
      <c r="G155" s="192" t="s">
        <v>44</v>
      </c>
      <c r="H155" s="194" t="s">
        <v>44</v>
      </c>
      <c r="I155" s="26"/>
      <c r="J155" s="26"/>
      <c r="K155" s="26"/>
      <c r="L155" s="26"/>
      <c r="M155" s="26"/>
      <c r="N155" s="26"/>
      <c r="O155" s="26"/>
      <c r="P155" s="26"/>
      <c r="Q155" s="26"/>
      <c r="R155" s="26"/>
      <c r="S155" s="26"/>
      <c r="T155" s="26"/>
      <c r="U155" s="26"/>
      <c r="V155" s="26"/>
      <c r="W155" s="26"/>
      <c r="X155" s="26"/>
      <c r="Y155" s="26"/>
      <c r="Z155" s="26"/>
      <c r="AA155" s="26"/>
      <c r="AB155" s="27"/>
    </row>
    <row r="156" spans="1:28" ht="9" hidden="1" customHeight="1">
      <c r="A156" s="127"/>
      <c r="B156" s="191" t="s">
        <v>44</v>
      </c>
      <c r="C156" s="192" t="s">
        <v>44</v>
      </c>
      <c r="D156" s="192" t="s">
        <v>44</v>
      </c>
      <c r="E156" s="193" t="s">
        <v>44</v>
      </c>
      <c r="F156" s="192" t="s">
        <v>44</v>
      </c>
      <c r="G156" s="192" t="s">
        <v>44</v>
      </c>
      <c r="H156" s="194" t="s">
        <v>44</v>
      </c>
      <c r="I156" s="26"/>
      <c r="J156" s="26"/>
      <c r="K156" s="26"/>
      <c r="L156" s="26"/>
      <c r="M156" s="26"/>
      <c r="N156" s="26"/>
      <c r="O156" s="26"/>
      <c r="P156" s="26"/>
      <c r="Q156" s="26"/>
      <c r="R156" s="26"/>
      <c r="S156" s="26"/>
      <c r="T156" s="26"/>
      <c r="U156" s="26"/>
      <c r="V156" s="26"/>
      <c r="W156" s="26"/>
      <c r="X156" s="26"/>
      <c r="Y156" s="26"/>
      <c r="Z156" s="26"/>
      <c r="AA156" s="26"/>
      <c r="AB156" s="27"/>
    </row>
    <row r="157" spans="1:28" ht="9" hidden="1" customHeight="1">
      <c r="A157" s="127"/>
      <c r="B157" s="191" t="s">
        <v>44</v>
      </c>
      <c r="C157" s="192" t="s">
        <v>44</v>
      </c>
      <c r="D157" s="192" t="s">
        <v>44</v>
      </c>
      <c r="E157" s="193" t="s">
        <v>44</v>
      </c>
      <c r="F157" s="192" t="s">
        <v>44</v>
      </c>
      <c r="G157" s="192" t="s">
        <v>44</v>
      </c>
      <c r="H157" s="194" t="s">
        <v>44</v>
      </c>
      <c r="I157" s="26"/>
      <c r="J157" s="26"/>
      <c r="K157" s="26"/>
      <c r="L157" s="26"/>
      <c r="M157" s="26"/>
      <c r="N157" s="26"/>
      <c r="O157" s="26"/>
      <c r="P157" s="26"/>
      <c r="Q157" s="26"/>
      <c r="R157" s="26"/>
      <c r="S157" s="26"/>
      <c r="T157" s="26"/>
      <c r="U157" s="26"/>
      <c r="V157" s="26"/>
      <c r="W157" s="26"/>
      <c r="X157" s="26"/>
      <c r="Y157" s="26"/>
      <c r="Z157" s="26"/>
      <c r="AA157" s="26"/>
      <c r="AB157" s="27"/>
    </row>
    <row r="158" spans="1:28" ht="9" hidden="1" customHeight="1">
      <c r="A158" s="127"/>
      <c r="B158" s="191" t="s">
        <v>44</v>
      </c>
      <c r="C158" s="192" t="s">
        <v>44</v>
      </c>
      <c r="D158" s="192" t="s">
        <v>44</v>
      </c>
      <c r="E158" s="193" t="s">
        <v>44</v>
      </c>
      <c r="F158" s="192" t="s">
        <v>44</v>
      </c>
      <c r="G158" s="192" t="s">
        <v>44</v>
      </c>
      <c r="H158" s="194" t="s">
        <v>44</v>
      </c>
      <c r="I158" s="26"/>
      <c r="J158" s="26"/>
      <c r="K158" s="26"/>
      <c r="L158" s="26"/>
      <c r="M158" s="26"/>
      <c r="N158" s="26"/>
      <c r="O158" s="26"/>
      <c r="P158" s="26"/>
      <c r="Q158" s="26"/>
      <c r="R158" s="26"/>
      <c r="S158" s="26"/>
      <c r="T158" s="26"/>
      <c r="U158" s="26"/>
      <c r="V158" s="26"/>
      <c r="W158" s="26"/>
      <c r="X158" s="26"/>
      <c r="Y158" s="26"/>
      <c r="Z158" s="26"/>
      <c r="AA158" s="26"/>
      <c r="AB158" s="27"/>
    </row>
    <row r="159" spans="1:28" ht="9" hidden="1" customHeight="1">
      <c r="A159" s="127"/>
      <c r="B159" s="191" t="s">
        <v>44</v>
      </c>
      <c r="C159" s="192" t="s">
        <v>44</v>
      </c>
      <c r="D159" s="192" t="s">
        <v>44</v>
      </c>
      <c r="E159" s="193" t="s">
        <v>44</v>
      </c>
      <c r="F159" s="192" t="s">
        <v>44</v>
      </c>
      <c r="G159" s="192" t="s">
        <v>44</v>
      </c>
      <c r="H159" s="194" t="s">
        <v>44</v>
      </c>
      <c r="I159" s="26"/>
      <c r="J159" s="26"/>
      <c r="K159" s="26"/>
      <c r="L159" s="26"/>
      <c r="M159" s="26"/>
      <c r="N159" s="26"/>
      <c r="O159" s="26"/>
      <c r="P159" s="26"/>
      <c r="Q159" s="26"/>
      <c r="R159" s="26"/>
      <c r="S159" s="26"/>
      <c r="T159" s="26"/>
      <c r="U159" s="26"/>
      <c r="V159" s="26"/>
      <c r="W159" s="26"/>
      <c r="X159" s="26"/>
      <c r="Y159" s="26"/>
      <c r="Z159" s="26"/>
      <c r="AA159" s="26"/>
      <c r="AB159" s="27"/>
    </row>
    <row r="160" spans="1:28" ht="9" hidden="1" customHeight="1">
      <c r="A160" s="127"/>
      <c r="B160" s="191" t="s">
        <v>44</v>
      </c>
      <c r="C160" s="192" t="s">
        <v>44</v>
      </c>
      <c r="D160" s="192" t="s">
        <v>44</v>
      </c>
      <c r="E160" s="193" t="s">
        <v>44</v>
      </c>
      <c r="F160" s="192" t="s">
        <v>44</v>
      </c>
      <c r="G160" s="192" t="s">
        <v>44</v>
      </c>
      <c r="H160" s="194" t="s">
        <v>44</v>
      </c>
      <c r="I160" s="26"/>
      <c r="J160" s="26"/>
      <c r="K160" s="26"/>
      <c r="L160" s="26"/>
      <c r="M160" s="26"/>
      <c r="N160" s="26"/>
      <c r="O160" s="26"/>
      <c r="P160" s="26"/>
      <c r="Q160" s="26"/>
      <c r="R160" s="26"/>
      <c r="S160" s="26"/>
      <c r="T160" s="26"/>
      <c r="U160" s="26"/>
      <c r="V160" s="26"/>
      <c r="W160" s="26"/>
      <c r="X160" s="26"/>
      <c r="Y160" s="26"/>
      <c r="Z160" s="26"/>
      <c r="AA160" s="26"/>
      <c r="AB160" s="27"/>
    </row>
    <row r="161" spans="1:28" ht="9" hidden="1" customHeight="1">
      <c r="A161" s="127"/>
      <c r="B161" s="191" t="s">
        <v>44</v>
      </c>
      <c r="C161" s="192" t="s">
        <v>44</v>
      </c>
      <c r="D161" s="192" t="s">
        <v>44</v>
      </c>
      <c r="E161" s="193" t="s">
        <v>44</v>
      </c>
      <c r="F161" s="192" t="s">
        <v>44</v>
      </c>
      <c r="G161" s="192" t="s">
        <v>44</v>
      </c>
      <c r="H161" s="194" t="s">
        <v>44</v>
      </c>
      <c r="I161" s="26"/>
      <c r="J161" s="26"/>
      <c r="K161" s="26"/>
      <c r="L161" s="26"/>
      <c r="M161" s="26"/>
      <c r="N161" s="26"/>
      <c r="O161" s="26"/>
      <c r="P161" s="26"/>
      <c r="Q161" s="26"/>
      <c r="R161" s="26"/>
      <c r="S161" s="26"/>
      <c r="T161" s="26"/>
      <c r="U161" s="26"/>
      <c r="V161" s="26"/>
      <c r="W161" s="26"/>
      <c r="X161" s="26"/>
      <c r="Y161" s="26"/>
      <c r="Z161" s="26"/>
      <c r="AA161" s="26"/>
      <c r="AB161" s="27"/>
    </row>
    <row r="162" spans="1:28" ht="9" hidden="1" customHeight="1">
      <c r="A162" s="127"/>
      <c r="B162" s="191" t="s">
        <v>44</v>
      </c>
      <c r="C162" s="192" t="s">
        <v>44</v>
      </c>
      <c r="D162" s="192" t="s">
        <v>44</v>
      </c>
      <c r="E162" s="193" t="s">
        <v>44</v>
      </c>
      <c r="F162" s="192" t="s">
        <v>44</v>
      </c>
      <c r="G162" s="192" t="s">
        <v>44</v>
      </c>
      <c r="H162" s="194" t="s">
        <v>44</v>
      </c>
      <c r="I162" s="26"/>
      <c r="J162" s="26"/>
      <c r="K162" s="26"/>
      <c r="L162" s="26"/>
      <c r="M162" s="26"/>
      <c r="N162" s="26"/>
      <c r="O162" s="26"/>
      <c r="P162" s="26"/>
      <c r="Q162" s="26"/>
      <c r="R162" s="26"/>
      <c r="S162" s="26"/>
      <c r="T162" s="26"/>
      <c r="U162" s="26"/>
      <c r="V162" s="26"/>
      <c r="W162" s="26"/>
      <c r="X162" s="26"/>
      <c r="Y162" s="26"/>
      <c r="Z162" s="26"/>
      <c r="AA162" s="26"/>
      <c r="AB162" s="27"/>
    </row>
    <row r="163" spans="1:28" ht="9" hidden="1" customHeight="1">
      <c r="A163" s="127"/>
      <c r="B163" s="191" t="s">
        <v>44</v>
      </c>
      <c r="C163" s="192" t="s">
        <v>44</v>
      </c>
      <c r="D163" s="192" t="s">
        <v>44</v>
      </c>
      <c r="E163" s="193" t="s">
        <v>44</v>
      </c>
      <c r="F163" s="192" t="s">
        <v>44</v>
      </c>
      <c r="G163" s="192" t="s">
        <v>44</v>
      </c>
      <c r="H163" s="194" t="s">
        <v>44</v>
      </c>
      <c r="I163" s="26"/>
      <c r="J163" s="26"/>
      <c r="K163" s="26"/>
      <c r="L163" s="26"/>
      <c r="M163" s="26"/>
      <c r="N163" s="26"/>
      <c r="O163" s="26"/>
      <c r="P163" s="26"/>
      <c r="Q163" s="26"/>
      <c r="R163" s="26"/>
      <c r="S163" s="26"/>
      <c r="T163" s="26"/>
      <c r="U163" s="26"/>
      <c r="V163" s="26"/>
      <c r="W163" s="26"/>
      <c r="X163" s="26"/>
      <c r="Y163" s="26"/>
      <c r="Z163" s="26"/>
      <c r="AA163" s="26"/>
      <c r="AB163" s="27"/>
    </row>
    <row r="164" spans="1:28" ht="9" hidden="1" customHeight="1">
      <c r="A164" s="127"/>
      <c r="B164" s="191" t="s">
        <v>44</v>
      </c>
      <c r="C164" s="192" t="s">
        <v>44</v>
      </c>
      <c r="D164" s="192" t="s">
        <v>44</v>
      </c>
      <c r="E164" s="193" t="s">
        <v>44</v>
      </c>
      <c r="F164" s="192" t="s">
        <v>44</v>
      </c>
      <c r="G164" s="192" t="s">
        <v>44</v>
      </c>
      <c r="H164" s="194" t="s">
        <v>44</v>
      </c>
      <c r="I164" s="26"/>
      <c r="J164" s="26"/>
      <c r="K164" s="26"/>
      <c r="L164" s="26"/>
      <c r="M164" s="26"/>
      <c r="N164" s="26"/>
      <c r="O164" s="26"/>
      <c r="P164" s="26"/>
      <c r="Q164" s="26"/>
      <c r="R164" s="26"/>
      <c r="S164" s="26"/>
      <c r="T164" s="26"/>
      <c r="U164" s="26"/>
      <c r="V164" s="26"/>
      <c r="W164" s="26"/>
      <c r="X164" s="26"/>
      <c r="Y164" s="26"/>
      <c r="Z164" s="26"/>
      <c r="AA164" s="26"/>
      <c r="AB164" s="27"/>
    </row>
    <row r="165" spans="1:28" ht="9" hidden="1" customHeight="1">
      <c r="A165" s="127"/>
      <c r="B165" s="191" t="s">
        <v>44</v>
      </c>
      <c r="C165" s="192" t="s">
        <v>44</v>
      </c>
      <c r="D165" s="192" t="s">
        <v>44</v>
      </c>
      <c r="E165" s="193" t="s">
        <v>44</v>
      </c>
      <c r="F165" s="192" t="s">
        <v>44</v>
      </c>
      <c r="G165" s="192" t="s">
        <v>44</v>
      </c>
      <c r="H165" s="194" t="s">
        <v>44</v>
      </c>
      <c r="I165" s="26"/>
      <c r="J165" s="26"/>
      <c r="K165" s="26"/>
      <c r="L165" s="26"/>
      <c r="M165" s="26"/>
      <c r="N165" s="26"/>
      <c r="O165" s="26"/>
      <c r="P165" s="26"/>
      <c r="Q165" s="26"/>
      <c r="R165" s="26"/>
      <c r="S165" s="26"/>
      <c r="T165" s="26"/>
      <c r="U165" s="26"/>
      <c r="V165" s="26"/>
      <c r="W165" s="26"/>
      <c r="X165" s="26"/>
      <c r="Y165" s="26"/>
      <c r="Z165" s="26"/>
      <c r="AA165" s="26"/>
      <c r="AB165" s="27"/>
    </row>
    <row r="166" spans="1:28" ht="9" hidden="1" customHeight="1">
      <c r="A166" s="127"/>
      <c r="B166" s="191" t="s">
        <v>44</v>
      </c>
      <c r="C166" s="192" t="s">
        <v>44</v>
      </c>
      <c r="D166" s="192" t="s">
        <v>44</v>
      </c>
      <c r="E166" s="193" t="s">
        <v>44</v>
      </c>
      <c r="F166" s="192" t="s">
        <v>44</v>
      </c>
      <c r="G166" s="192" t="s">
        <v>44</v>
      </c>
      <c r="H166" s="194" t="s">
        <v>44</v>
      </c>
      <c r="I166" s="26"/>
      <c r="J166" s="26"/>
      <c r="K166" s="26"/>
      <c r="L166" s="26"/>
      <c r="M166" s="26"/>
      <c r="N166" s="26"/>
      <c r="O166" s="26"/>
      <c r="P166" s="26"/>
      <c r="Q166" s="26"/>
      <c r="R166" s="26"/>
      <c r="S166" s="26"/>
      <c r="T166" s="26"/>
      <c r="U166" s="26"/>
      <c r="V166" s="26"/>
      <c r="W166" s="26"/>
      <c r="X166" s="26"/>
      <c r="Y166" s="26"/>
      <c r="Z166" s="26"/>
      <c r="AA166" s="26"/>
      <c r="AB166" s="27"/>
    </row>
    <row r="167" spans="1:28" ht="9" hidden="1" customHeight="1">
      <c r="A167" s="127"/>
      <c r="B167" s="191" t="s">
        <v>44</v>
      </c>
      <c r="C167" s="192" t="s">
        <v>44</v>
      </c>
      <c r="D167" s="192" t="s">
        <v>44</v>
      </c>
      <c r="E167" s="193" t="s">
        <v>44</v>
      </c>
      <c r="F167" s="192" t="s">
        <v>44</v>
      </c>
      <c r="G167" s="192" t="s">
        <v>44</v>
      </c>
      <c r="H167" s="194" t="s">
        <v>44</v>
      </c>
      <c r="I167" s="26"/>
      <c r="J167" s="26"/>
      <c r="K167" s="26"/>
      <c r="L167" s="26"/>
      <c r="M167" s="26"/>
      <c r="N167" s="26"/>
      <c r="O167" s="26"/>
      <c r="P167" s="26"/>
      <c r="Q167" s="26"/>
      <c r="R167" s="26"/>
      <c r="S167" s="26"/>
      <c r="T167" s="26"/>
      <c r="U167" s="26"/>
      <c r="V167" s="26"/>
      <c r="W167" s="26"/>
      <c r="X167" s="26"/>
      <c r="Y167" s="26"/>
      <c r="Z167" s="26"/>
      <c r="AA167" s="26"/>
      <c r="AB167" s="27"/>
    </row>
    <row r="168" spans="1:28" ht="9" hidden="1" customHeight="1">
      <c r="A168" s="127"/>
      <c r="B168" s="191" t="s">
        <v>44</v>
      </c>
      <c r="C168" s="192" t="s">
        <v>44</v>
      </c>
      <c r="D168" s="192" t="s">
        <v>44</v>
      </c>
      <c r="E168" s="193" t="s">
        <v>44</v>
      </c>
      <c r="F168" s="192" t="s">
        <v>44</v>
      </c>
      <c r="G168" s="192" t="s">
        <v>44</v>
      </c>
      <c r="H168" s="194" t="s">
        <v>44</v>
      </c>
      <c r="I168" s="26"/>
      <c r="J168" s="26"/>
      <c r="K168" s="26"/>
      <c r="L168" s="26"/>
      <c r="M168" s="26"/>
      <c r="N168" s="26"/>
      <c r="O168" s="26"/>
      <c r="P168" s="26"/>
      <c r="Q168" s="26"/>
      <c r="R168" s="26"/>
      <c r="S168" s="26"/>
      <c r="T168" s="26"/>
      <c r="U168" s="26"/>
      <c r="V168" s="26"/>
      <c r="W168" s="26"/>
      <c r="X168" s="26"/>
      <c r="Y168" s="26"/>
      <c r="Z168" s="26"/>
      <c r="AA168" s="26"/>
      <c r="AB168" s="27"/>
    </row>
    <row r="169" spans="1:28" ht="9" hidden="1" customHeight="1">
      <c r="A169" s="127"/>
      <c r="B169" s="191" t="s">
        <v>44</v>
      </c>
      <c r="C169" s="192" t="s">
        <v>44</v>
      </c>
      <c r="D169" s="192" t="s">
        <v>44</v>
      </c>
      <c r="E169" s="193" t="s">
        <v>44</v>
      </c>
      <c r="F169" s="192" t="s">
        <v>44</v>
      </c>
      <c r="G169" s="192" t="s">
        <v>44</v>
      </c>
      <c r="H169" s="194" t="s">
        <v>44</v>
      </c>
      <c r="I169" s="26"/>
      <c r="J169" s="26"/>
      <c r="K169" s="26"/>
      <c r="L169" s="26"/>
      <c r="M169" s="26"/>
      <c r="N169" s="26"/>
      <c r="O169" s="26"/>
      <c r="P169" s="26"/>
      <c r="Q169" s="26"/>
      <c r="R169" s="26"/>
      <c r="S169" s="26"/>
      <c r="T169" s="26"/>
      <c r="U169" s="26"/>
      <c r="V169" s="26"/>
      <c r="W169" s="26"/>
      <c r="X169" s="26"/>
      <c r="Y169" s="26"/>
      <c r="Z169" s="26"/>
      <c r="AA169" s="26"/>
      <c r="AB169" s="27"/>
    </row>
    <row r="170" spans="1:28" ht="9" hidden="1" customHeight="1">
      <c r="A170" s="127"/>
      <c r="B170" s="191" t="s">
        <v>44</v>
      </c>
      <c r="C170" s="192" t="s">
        <v>44</v>
      </c>
      <c r="D170" s="192" t="s">
        <v>44</v>
      </c>
      <c r="E170" s="193" t="s">
        <v>44</v>
      </c>
      <c r="F170" s="192" t="s">
        <v>44</v>
      </c>
      <c r="G170" s="192" t="s">
        <v>44</v>
      </c>
      <c r="H170" s="194" t="s">
        <v>44</v>
      </c>
      <c r="I170" s="26"/>
      <c r="J170" s="26"/>
      <c r="K170" s="26"/>
      <c r="L170" s="26"/>
      <c r="M170" s="26"/>
      <c r="N170" s="26"/>
      <c r="O170" s="26"/>
      <c r="P170" s="26"/>
      <c r="Q170" s="26"/>
      <c r="R170" s="26"/>
      <c r="S170" s="26"/>
      <c r="T170" s="26"/>
      <c r="U170" s="26"/>
      <c r="V170" s="26"/>
      <c r="W170" s="26"/>
      <c r="X170" s="26"/>
      <c r="Y170" s="26"/>
      <c r="Z170" s="26"/>
      <c r="AA170" s="26"/>
      <c r="AB170" s="27"/>
    </row>
    <row r="171" spans="1:28" ht="9" hidden="1" customHeight="1">
      <c r="A171" s="127"/>
      <c r="B171" s="191" t="s">
        <v>44</v>
      </c>
      <c r="C171" s="192" t="s">
        <v>44</v>
      </c>
      <c r="D171" s="192" t="s">
        <v>44</v>
      </c>
      <c r="E171" s="193" t="s">
        <v>44</v>
      </c>
      <c r="F171" s="192" t="s">
        <v>44</v>
      </c>
      <c r="G171" s="192" t="s">
        <v>44</v>
      </c>
      <c r="H171" s="194" t="s">
        <v>44</v>
      </c>
      <c r="I171" s="26"/>
      <c r="J171" s="26"/>
      <c r="K171" s="26"/>
      <c r="L171" s="26"/>
      <c r="M171" s="26"/>
      <c r="N171" s="26"/>
      <c r="O171" s="26"/>
      <c r="P171" s="26"/>
      <c r="Q171" s="26"/>
      <c r="R171" s="26"/>
      <c r="S171" s="26"/>
      <c r="T171" s="26"/>
      <c r="U171" s="26"/>
      <c r="V171" s="26"/>
      <c r="W171" s="26"/>
      <c r="X171" s="26"/>
      <c r="Y171" s="26"/>
      <c r="Z171" s="26"/>
      <c r="AA171" s="26"/>
      <c r="AB171" s="27"/>
    </row>
    <row r="172" spans="1:28" ht="9" hidden="1" customHeight="1">
      <c r="A172" s="127"/>
      <c r="B172" s="191" t="s">
        <v>44</v>
      </c>
      <c r="C172" s="192" t="s">
        <v>44</v>
      </c>
      <c r="D172" s="192" t="s">
        <v>44</v>
      </c>
      <c r="E172" s="193" t="s">
        <v>44</v>
      </c>
      <c r="F172" s="192" t="s">
        <v>44</v>
      </c>
      <c r="G172" s="192" t="s">
        <v>44</v>
      </c>
      <c r="H172" s="194" t="s">
        <v>44</v>
      </c>
      <c r="I172" s="26"/>
      <c r="J172" s="26"/>
      <c r="K172" s="26"/>
      <c r="L172" s="26"/>
      <c r="M172" s="26"/>
      <c r="N172" s="26"/>
      <c r="O172" s="26"/>
      <c r="P172" s="26"/>
      <c r="Q172" s="26"/>
      <c r="R172" s="26"/>
      <c r="S172" s="26"/>
      <c r="T172" s="26"/>
      <c r="U172" s="26"/>
      <c r="V172" s="26"/>
      <c r="W172" s="26"/>
      <c r="X172" s="26"/>
      <c r="Y172" s="26"/>
      <c r="Z172" s="26"/>
      <c r="AA172" s="26"/>
      <c r="AB172" s="27"/>
    </row>
    <row r="173" spans="1:28" ht="9" hidden="1" customHeight="1">
      <c r="A173" s="127"/>
      <c r="B173" s="191" t="s">
        <v>44</v>
      </c>
      <c r="C173" s="192" t="s">
        <v>44</v>
      </c>
      <c r="D173" s="192" t="s">
        <v>44</v>
      </c>
      <c r="E173" s="193" t="s">
        <v>44</v>
      </c>
      <c r="F173" s="192" t="s">
        <v>44</v>
      </c>
      <c r="G173" s="192" t="s">
        <v>44</v>
      </c>
      <c r="H173" s="194" t="s">
        <v>44</v>
      </c>
      <c r="I173" s="26"/>
      <c r="J173" s="26"/>
      <c r="K173" s="26"/>
      <c r="L173" s="26"/>
      <c r="M173" s="26"/>
      <c r="N173" s="26"/>
      <c r="O173" s="26"/>
      <c r="P173" s="26"/>
      <c r="Q173" s="26"/>
      <c r="R173" s="26"/>
      <c r="S173" s="26"/>
      <c r="T173" s="26"/>
      <c r="U173" s="26"/>
      <c r="V173" s="26"/>
      <c r="W173" s="26"/>
      <c r="X173" s="26"/>
      <c r="Y173" s="26"/>
      <c r="Z173" s="26"/>
      <c r="AA173" s="26"/>
      <c r="AB173" s="27"/>
    </row>
    <row r="174" spans="1:28" ht="9" hidden="1" customHeight="1">
      <c r="A174" s="127"/>
      <c r="B174" s="191" t="s">
        <v>44</v>
      </c>
      <c r="C174" s="192" t="s">
        <v>44</v>
      </c>
      <c r="D174" s="192" t="s">
        <v>44</v>
      </c>
      <c r="E174" s="193" t="s">
        <v>44</v>
      </c>
      <c r="F174" s="192" t="s">
        <v>44</v>
      </c>
      <c r="G174" s="192" t="s">
        <v>44</v>
      </c>
      <c r="H174" s="194" t="s">
        <v>44</v>
      </c>
      <c r="I174" s="26"/>
      <c r="J174" s="26"/>
      <c r="K174" s="26"/>
      <c r="L174" s="26"/>
      <c r="M174" s="26"/>
      <c r="N174" s="26"/>
      <c r="O174" s="26"/>
      <c r="P174" s="26"/>
      <c r="Q174" s="26"/>
      <c r="R174" s="26"/>
      <c r="S174" s="26"/>
      <c r="T174" s="26"/>
      <c r="U174" s="26"/>
      <c r="V174" s="26"/>
      <c r="W174" s="26"/>
      <c r="X174" s="26"/>
      <c r="Y174" s="26"/>
      <c r="Z174" s="26"/>
      <c r="AA174" s="26"/>
      <c r="AB174" s="27"/>
    </row>
    <row r="175" spans="1:28" ht="9" hidden="1" customHeight="1">
      <c r="A175" s="127"/>
      <c r="B175" s="191" t="s">
        <v>44</v>
      </c>
      <c r="C175" s="192" t="s">
        <v>44</v>
      </c>
      <c r="D175" s="192" t="s">
        <v>44</v>
      </c>
      <c r="E175" s="193" t="s">
        <v>44</v>
      </c>
      <c r="F175" s="192" t="s">
        <v>44</v>
      </c>
      <c r="G175" s="192" t="s">
        <v>44</v>
      </c>
      <c r="H175" s="194" t="s">
        <v>44</v>
      </c>
      <c r="I175" s="26"/>
      <c r="J175" s="26"/>
      <c r="K175" s="26"/>
      <c r="L175" s="26"/>
      <c r="M175" s="26"/>
      <c r="N175" s="26"/>
      <c r="O175" s="26"/>
      <c r="P175" s="26"/>
      <c r="Q175" s="26"/>
      <c r="R175" s="26"/>
      <c r="S175" s="26"/>
      <c r="T175" s="26"/>
      <c r="U175" s="26"/>
      <c r="V175" s="26"/>
      <c r="W175" s="26"/>
      <c r="X175" s="26"/>
      <c r="Y175" s="26"/>
      <c r="Z175" s="26"/>
      <c r="AA175" s="26"/>
      <c r="AB175" s="27"/>
    </row>
    <row r="176" spans="1:28" ht="9" hidden="1" customHeight="1">
      <c r="A176" s="127"/>
      <c r="B176" s="191" t="s">
        <v>44</v>
      </c>
      <c r="C176" s="192" t="s">
        <v>44</v>
      </c>
      <c r="D176" s="192" t="s">
        <v>44</v>
      </c>
      <c r="E176" s="193" t="s">
        <v>44</v>
      </c>
      <c r="F176" s="192" t="s">
        <v>44</v>
      </c>
      <c r="G176" s="192" t="s">
        <v>44</v>
      </c>
      <c r="H176" s="194" t="s">
        <v>44</v>
      </c>
      <c r="I176" s="26"/>
      <c r="J176" s="26"/>
      <c r="K176" s="26"/>
      <c r="L176" s="26"/>
      <c r="M176" s="26"/>
      <c r="N176" s="26"/>
      <c r="O176" s="26"/>
      <c r="P176" s="26"/>
      <c r="Q176" s="26"/>
      <c r="R176" s="26"/>
      <c r="S176" s="26"/>
      <c r="T176" s="26"/>
      <c r="U176" s="26"/>
      <c r="V176" s="26"/>
      <c r="W176" s="26"/>
      <c r="X176" s="26"/>
      <c r="Y176" s="26"/>
      <c r="Z176" s="26"/>
      <c r="AA176" s="26"/>
      <c r="AB176" s="27"/>
    </row>
    <row r="177" spans="1:28" ht="9" hidden="1" customHeight="1">
      <c r="A177" s="127"/>
      <c r="B177" s="191" t="s">
        <v>44</v>
      </c>
      <c r="C177" s="192" t="s">
        <v>44</v>
      </c>
      <c r="D177" s="192" t="s">
        <v>44</v>
      </c>
      <c r="E177" s="193" t="s">
        <v>44</v>
      </c>
      <c r="F177" s="192" t="s">
        <v>44</v>
      </c>
      <c r="G177" s="192" t="s">
        <v>44</v>
      </c>
      <c r="H177" s="194" t="s">
        <v>44</v>
      </c>
      <c r="I177" s="26"/>
      <c r="J177" s="26"/>
      <c r="K177" s="26"/>
      <c r="L177" s="26"/>
      <c r="M177" s="26"/>
      <c r="N177" s="26"/>
      <c r="O177" s="26"/>
      <c r="P177" s="26"/>
      <c r="Q177" s="26"/>
      <c r="R177" s="26"/>
      <c r="S177" s="26"/>
      <c r="T177" s="26"/>
      <c r="U177" s="26"/>
      <c r="V177" s="26"/>
      <c r="W177" s="26"/>
      <c r="X177" s="26"/>
      <c r="Y177" s="26"/>
      <c r="Z177" s="26"/>
      <c r="AA177" s="26"/>
      <c r="AB177" s="27"/>
    </row>
    <row r="178" spans="1:28" ht="9" hidden="1" customHeight="1">
      <c r="A178" s="127"/>
      <c r="B178" s="191" t="s">
        <v>44</v>
      </c>
      <c r="C178" s="192" t="s">
        <v>44</v>
      </c>
      <c r="D178" s="192" t="s">
        <v>44</v>
      </c>
      <c r="E178" s="193" t="s">
        <v>44</v>
      </c>
      <c r="F178" s="192" t="s">
        <v>44</v>
      </c>
      <c r="G178" s="192" t="s">
        <v>44</v>
      </c>
      <c r="H178" s="194" t="s">
        <v>44</v>
      </c>
      <c r="I178" s="26"/>
      <c r="J178" s="26"/>
      <c r="K178" s="26"/>
      <c r="L178" s="26"/>
      <c r="M178" s="26"/>
      <c r="N178" s="26"/>
      <c r="O178" s="26"/>
      <c r="P178" s="26"/>
      <c r="Q178" s="26"/>
      <c r="R178" s="26"/>
      <c r="S178" s="26"/>
      <c r="T178" s="26"/>
      <c r="U178" s="26"/>
      <c r="V178" s="26"/>
      <c r="W178" s="26"/>
      <c r="X178" s="26"/>
      <c r="Y178" s="26"/>
      <c r="Z178" s="26"/>
      <c r="AA178" s="26"/>
      <c r="AB178" s="27"/>
    </row>
    <row r="179" spans="1:28" ht="9" hidden="1" customHeight="1">
      <c r="A179" s="127"/>
      <c r="B179" s="191" t="s">
        <v>44</v>
      </c>
      <c r="C179" s="192" t="s">
        <v>44</v>
      </c>
      <c r="D179" s="192" t="s">
        <v>44</v>
      </c>
      <c r="E179" s="193" t="s">
        <v>44</v>
      </c>
      <c r="F179" s="192" t="s">
        <v>44</v>
      </c>
      <c r="G179" s="192" t="s">
        <v>44</v>
      </c>
      <c r="H179" s="194" t="s">
        <v>44</v>
      </c>
      <c r="I179" s="26"/>
      <c r="J179" s="26"/>
      <c r="K179" s="26"/>
      <c r="L179" s="26"/>
      <c r="M179" s="26"/>
      <c r="N179" s="26"/>
      <c r="O179" s="26"/>
      <c r="P179" s="26"/>
      <c r="Q179" s="26"/>
      <c r="R179" s="26"/>
      <c r="S179" s="26"/>
      <c r="T179" s="26"/>
      <c r="U179" s="26"/>
      <c r="V179" s="26"/>
      <c r="W179" s="26"/>
      <c r="X179" s="26"/>
      <c r="Y179" s="26"/>
      <c r="Z179" s="26"/>
      <c r="AA179" s="26"/>
      <c r="AB179" s="27"/>
    </row>
    <row r="180" spans="1:28" ht="9" hidden="1" customHeight="1">
      <c r="A180" s="127"/>
      <c r="B180" s="191" t="s">
        <v>44</v>
      </c>
      <c r="C180" s="192" t="s">
        <v>44</v>
      </c>
      <c r="D180" s="192" t="s">
        <v>44</v>
      </c>
      <c r="E180" s="193" t="s">
        <v>44</v>
      </c>
      <c r="F180" s="192" t="s">
        <v>44</v>
      </c>
      <c r="G180" s="192" t="s">
        <v>44</v>
      </c>
      <c r="H180" s="194" t="s">
        <v>44</v>
      </c>
      <c r="I180" s="26"/>
      <c r="J180" s="26"/>
      <c r="K180" s="26"/>
      <c r="L180" s="26"/>
      <c r="M180" s="26"/>
      <c r="N180" s="26"/>
      <c r="O180" s="26"/>
      <c r="P180" s="26"/>
      <c r="Q180" s="26"/>
      <c r="R180" s="26"/>
      <c r="S180" s="26"/>
      <c r="T180" s="26"/>
      <c r="U180" s="26"/>
      <c r="V180" s="26"/>
      <c r="W180" s="26"/>
      <c r="X180" s="26"/>
      <c r="Y180" s="26"/>
      <c r="Z180" s="26"/>
      <c r="AA180" s="26"/>
      <c r="AB180" s="27"/>
    </row>
    <row r="181" spans="1:28" ht="9" hidden="1" customHeight="1">
      <c r="A181" s="127"/>
      <c r="B181" s="191" t="s">
        <v>44</v>
      </c>
      <c r="C181" s="192" t="s">
        <v>44</v>
      </c>
      <c r="D181" s="192" t="s">
        <v>44</v>
      </c>
      <c r="E181" s="193" t="s">
        <v>44</v>
      </c>
      <c r="F181" s="192" t="s">
        <v>44</v>
      </c>
      <c r="G181" s="192" t="s">
        <v>44</v>
      </c>
      <c r="H181" s="194" t="s">
        <v>44</v>
      </c>
      <c r="I181" s="26"/>
      <c r="J181" s="26"/>
      <c r="K181" s="26"/>
      <c r="L181" s="26"/>
      <c r="M181" s="26"/>
      <c r="N181" s="26"/>
      <c r="O181" s="26"/>
      <c r="P181" s="26"/>
      <c r="Q181" s="26"/>
      <c r="R181" s="26"/>
      <c r="S181" s="26"/>
      <c r="T181" s="26"/>
      <c r="U181" s="26"/>
      <c r="V181" s="26"/>
      <c r="W181" s="26"/>
      <c r="X181" s="26"/>
      <c r="Y181" s="26"/>
      <c r="Z181" s="26"/>
      <c r="AA181" s="26"/>
      <c r="AB181" s="27"/>
    </row>
    <row r="182" spans="1:28" ht="9" hidden="1" customHeight="1">
      <c r="A182" s="127"/>
      <c r="B182" s="191" t="s">
        <v>44</v>
      </c>
      <c r="C182" s="192" t="s">
        <v>44</v>
      </c>
      <c r="D182" s="192" t="s">
        <v>44</v>
      </c>
      <c r="E182" s="193" t="s">
        <v>44</v>
      </c>
      <c r="F182" s="192" t="s">
        <v>44</v>
      </c>
      <c r="G182" s="192" t="s">
        <v>44</v>
      </c>
      <c r="H182" s="194" t="s">
        <v>44</v>
      </c>
      <c r="I182" s="26"/>
      <c r="J182" s="26"/>
      <c r="K182" s="26"/>
      <c r="L182" s="26"/>
      <c r="M182" s="26"/>
      <c r="N182" s="26"/>
      <c r="O182" s="26"/>
      <c r="P182" s="26"/>
      <c r="Q182" s="26"/>
      <c r="R182" s="26"/>
      <c r="S182" s="26"/>
      <c r="T182" s="26"/>
      <c r="U182" s="26"/>
      <c r="V182" s="26"/>
      <c r="W182" s="26"/>
      <c r="X182" s="26"/>
      <c r="Y182" s="26"/>
      <c r="Z182" s="26"/>
      <c r="AA182" s="26"/>
      <c r="AB182" s="27"/>
    </row>
    <row r="183" spans="1:28" ht="49.95" hidden="1" customHeight="1">
      <c r="A183" s="127"/>
      <c r="B183" s="191" t="s">
        <v>250</v>
      </c>
      <c r="C183" s="192" t="s">
        <v>285</v>
      </c>
      <c r="D183" s="199">
        <v>2024</v>
      </c>
      <c r="E183" s="193" t="s">
        <v>0</v>
      </c>
      <c r="F183" s="192" t="s">
        <v>68</v>
      </c>
      <c r="G183" s="199">
        <v>0</v>
      </c>
      <c r="H183" s="200">
        <v>0</v>
      </c>
      <c r="I183" s="26"/>
      <c r="J183" s="26"/>
      <c r="K183" s="26"/>
      <c r="L183" s="26"/>
      <c r="M183" s="26"/>
      <c r="N183" s="26"/>
      <c r="O183" s="26"/>
      <c r="P183" s="26"/>
      <c r="Q183" s="26"/>
      <c r="R183" s="26"/>
      <c r="S183" s="26"/>
      <c r="T183" s="26"/>
      <c r="U183" s="26"/>
      <c r="V183" s="26"/>
      <c r="W183" s="26"/>
      <c r="X183" s="26"/>
      <c r="Y183" s="26"/>
      <c r="Z183" s="26"/>
      <c r="AA183" s="26"/>
      <c r="AB183" s="27"/>
    </row>
    <row r="184" spans="1:28" ht="9" hidden="1" customHeight="1">
      <c r="A184" s="127"/>
      <c r="B184" s="191" t="s">
        <v>44</v>
      </c>
      <c r="C184" s="192" t="s">
        <v>44</v>
      </c>
      <c r="D184" s="192" t="s">
        <v>44</v>
      </c>
      <c r="E184" s="193" t="s">
        <v>44</v>
      </c>
      <c r="F184" s="192" t="s">
        <v>44</v>
      </c>
      <c r="G184" s="192" t="s">
        <v>44</v>
      </c>
      <c r="H184" s="194" t="s">
        <v>44</v>
      </c>
      <c r="I184" s="26"/>
      <c r="J184" s="26"/>
      <c r="K184" s="26"/>
      <c r="L184" s="26"/>
      <c r="M184" s="26"/>
      <c r="N184" s="26"/>
      <c r="O184" s="26"/>
      <c r="P184" s="26"/>
      <c r="Q184" s="26"/>
      <c r="R184" s="26"/>
      <c r="S184" s="26"/>
      <c r="T184" s="26"/>
      <c r="U184" s="26"/>
      <c r="V184" s="26"/>
      <c r="W184" s="26"/>
      <c r="X184" s="26"/>
      <c r="Y184" s="26"/>
      <c r="Z184" s="26"/>
      <c r="AA184" s="26"/>
      <c r="AB184" s="27"/>
    </row>
    <row r="185" spans="1:28" ht="37.5" hidden="1" customHeight="1">
      <c r="A185" s="127"/>
      <c r="B185" s="191" t="s">
        <v>252</v>
      </c>
      <c r="C185" s="192" t="s">
        <v>286</v>
      </c>
      <c r="D185" s="199">
        <v>2024</v>
      </c>
      <c r="E185" s="193" t="s">
        <v>0</v>
      </c>
      <c r="F185" s="192" t="s">
        <v>68</v>
      </c>
      <c r="G185" s="192" t="s">
        <v>254</v>
      </c>
      <c r="H185" s="200">
        <v>0</v>
      </c>
      <c r="I185" s="26"/>
      <c r="J185" s="26"/>
      <c r="K185" s="26"/>
      <c r="L185" s="26"/>
      <c r="M185" s="26"/>
      <c r="N185" s="26"/>
      <c r="O185" s="26"/>
      <c r="P185" s="26"/>
      <c r="Q185" s="26"/>
      <c r="R185" s="26"/>
      <c r="S185" s="26"/>
      <c r="T185" s="26"/>
      <c r="U185" s="26"/>
      <c r="V185" s="26"/>
      <c r="W185" s="26"/>
      <c r="X185" s="26"/>
      <c r="Y185" s="26"/>
      <c r="Z185" s="26"/>
      <c r="AA185" s="26"/>
      <c r="AB185" s="27"/>
    </row>
    <row r="186" spans="1:28" ht="9" hidden="1" customHeight="1">
      <c r="A186" s="127"/>
      <c r="B186" s="191" t="s">
        <v>44</v>
      </c>
      <c r="C186" s="192" t="s">
        <v>44</v>
      </c>
      <c r="D186" s="192" t="s">
        <v>44</v>
      </c>
      <c r="E186" s="193" t="s">
        <v>44</v>
      </c>
      <c r="F186" s="192" t="s">
        <v>44</v>
      </c>
      <c r="G186" s="192" t="s">
        <v>44</v>
      </c>
      <c r="H186" s="194" t="s">
        <v>44</v>
      </c>
      <c r="I186" s="26"/>
      <c r="J186" s="26"/>
      <c r="K186" s="26"/>
      <c r="L186" s="26"/>
      <c r="M186" s="26"/>
      <c r="N186" s="26"/>
      <c r="O186" s="26"/>
      <c r="P186" s="26"/>
      <c r="Q186" s="26"/>
      <c r="R186" s="26"/>
      <c r="S186" s="26"/>
      <c r="T186" s="26"/>
      <c r="U186" s="26"/>
      <c r="V186" s="26"/>
      <c r="W186" s="26"/>
      <c r="X186" s="26"/>
      <c r="Y186" s="26"/>
      <c r="Z186" s="26"/>
      <c r="AA186" s="26"/>
      <c r="AB186" s="27"/>
    </row>
    <row r="187" spans="1:28" ht="9" hidden="1" customHeight="1">
      <c r="A187" s="127"/>
      <c r="B187" s="191" t="s">
        <v>44</v>
      </c>
      <c r="C187" s="192" t="s">
        <v>44</v>
      </c>
      <c r="D187" s="192" t="s">
        <v>44</v>
      </c>
      <c r="E187" s="193" t="s">
        <v>44</v>
      </c>
      <c r="F187" s="192" t="s">
        <v>44</v>
      </c>
      <c r="G187" s="192" t="s">
        <v>44</v>
      </c>
      <c r="H187" s="194" t="s">
        <v>44</v>
      </c>
      <c r="I187" s="26"/>
      <c r="J187" s="26"/>
      <c r="K187" s="26"/>
      <c r="L187" s="26"/>
      <c r="M187" s="26"/>
      <c r="N187" s="26"/>
      <c r="O187" s="26"/>
      <c r="P187" s="26"/>
      <c r="Q187" s="26"/>
      <c r="R187" s="26"/>
      <c r="S187" s="26"/>
      <c r="T187" s="26"/>
      <c r="U187" s="26"/>
      <c r="V187" s="26"/>
      <c r="W187" s="26"/>
      <c r="X187" s="26"/>
      <c r="Y187" s="26"/>
      <c r="Z187" s="26"/>
      <c r="AA187" s="26"/>
      <c r="AB187" s="27"/>
    </row>
    <row r="188" spans="1:28" ht="9" hidden="1" customHeight="1">
      <c r="A188" s="127"/>
      <c r="B188" s="191" t="s">
        <v>44</v>
      </c>
      <c r="C188" s="192" t="s">
        <v>44</v>
      </c>
      <c r="D188" s="192" t="s">
        <v>44</v>
      </c>
      <c r="E188" s="193" t="s">
        <v>44</v>
      </c>
      <c r="F188" s="192" t="s">
        <v>44</v>
      </c>
      <c r="G188" s="192" t="s">
        <v>44</v>
      </c>
      <c r="H188" s="194" t="s">
        <v>44</v>
      </c>
      <c r="I188" s="26"/>
      <c r="J188" s="26"/>
      <c r="K188" s="26"/>
      <c r="L188" s="26"/>
      <c r="M188" s="26"/>
      <c r="N188" s="26"/>
      <c r="O188" s="26"/>
      <c r="P188" s="26"/>
      <c r="Q188" s="26"/>
      <c r="R188" s="26"/>
      <c r="S188" s="26"/>
      <c r="T188" s="26"/>
      <c r="U188" s="26"/>
      <c r="V188" s="26"/>
      <c r="W188" s="26"/>
      <c r="X188" s="26"/>
      <c r="Y188" s="26"/>
      <c r="Z188" s="26"/>
      <c r="AA188" s="26"/>
      <c r="AB188" s="27"/>
    </row>
    <row r="189" spans="1:28" ht="9" hidden="1" customHeight="1">
      <c r="A189" s="127"/>
      <c r="B189" s="191" t="s">
        <v>44</v>
      </c>
      <c r="C189" s="192" t="s">
        <v>44</v>
      </c>
      <c r="D189" s="192" t="s">
        <v>44</v>
      </c>
      <c r="E189" s="193" t="s">
        <v>44</v>
      </c>
      <c r="F189" s="192" t="s">
        <v>44</v>
      </c>
      <c r="G189" s="192" t="s">
        <v>44</v>
      </c>
      <c r="H189" s="194" t="s">
        <v>44</v>
      </c>
      <c r="I189" s="26"/>
      <c r="J189" s="26"/>
      <c r="K189" s="26"/>
      <c r="L189" s="26"/>
      <c r="M189" s="26"/>
      <c r="N189" s="26"/>
      <c r="O189" s="26"/>
      <c r="P189" s="26"/>
      <c r="Q189" s="26"/>
      <c r="R189" s="26"/>
      <c r="S189" s="26"/>
      <c r="T189" s="26"/>
      <c r="U189" s="26"/>
      <c r="V189" s="26"/>
      <c r="W189" s="26"/>
      <c r="X189" s="26"/>
      <c r="Y189" s="26"/>
      <c r="Z189" s="26"/>
      <c r="AA189" s="26"/>
      <c r="AB189" s="27"/>
    </row>
    <row r="190" spans="1:28" ht="9" hidden="1" customHeight="1">
      <c r="A190" s="127"/>
      <c r="B190" s="191" t="s">
        <v>44</v>
      </c>
      <c r="C190" s="192" t="s">
        <v>44</v>
      </c>
      <c r="D190" s="192" t="s">
        <v>44</v>
      </c>
      <c r="E190" s="193" t="s">
        <v>44</v>
      </c>
      <c r="F190" s="192" t="s">
        <v>44</v>
      </c>
      <c r="G190" s="192" t="s">
        <v>44</v>
      </c>
      <c r="H190" s="194" t="s">
        <v>44</v>
      </c>
      <c r="I190" s="26"/>
      <c r="J190" s="26"/>
      <c r="K190" s="26"/>
      <c r="L190" s="26"/>
      <c r="M190" s="26"/>
      <c r="N190" s="26"/>
      <c r="O190" s="26"/>
      <c r="P190" s="26"/>
      <c r="Q190" s="26"/>
      <c r="R190" s="26"/>
      <c r="S190" s="26"/>
      <c r="T190" s="26"/>
      <c r="U190" s="26"/>
      <c r="V190" s="26"/>
      <c r="W190" s="26"/>
      <c r="X190" s="26"/>
      <c r="Y190" s="26"/>
      <c r="Z190" s="26"/>
      <c r="AA190" s="26"/>
      <c r="AB190" s="27"/>
    </row>
    <row r="191" spans="1:28" ht="9" hidden="1" customHeight="1">
      <c r="A191" s="127"/>
      <c r="B191" s="191" t="s">
        <v>44</v>
      </c>
      <c r="C191" s="192" t="s">
        <v>44</v>
      </c>
      <c r="D191" s="192" t="s">
        <v>44</v>
      </c>
      <c r="E191" s="193" t="s">
        <v>44</v>
      </c>
      <c r="F191" s="192" t="s">
        <v>44</v>
      </c>
      <c r="G191" s="192" t="s">
        <v>44</v>
      </c>
      <c r="H191" s="194" t="s">
        <v>44</v>
      </c>
      <c r="I191" s="26"/>
      <c r="J191" s="26"/>
      <c r="K191" s="26"/>
      <c r="L191" s="26"/>
      <c r="M191" s="26"/>
      <c r="N191" s="26"/>
      <c r="O191" s="26"/>
      <c r="P191" s="26"/>
      <c r="Q191" s="26"/>
      <c r="R191" s="26"/>
      <c r="S191" s="26"/>
      <c r="T191" s="26"/>
      <c r="U191" s="26"/>
      <c r="V191" s="26"/>
      <c r="W191" s="26"/>
      <c r="X191" s="26"/>
      <c r="Y191" s="26"/>
      <c r="Z191" s="26"/>
      <c r="AA191" s="26"/>
      <c r="AB191" s="27"/>
    </row>
    <row r="192" spans="1:28" ht="9" hidden="1" customHeight="1">
      <c r="A192" s="127"/>
      <c r="B192" s="191" t="s">
        <v>44</v>
      </c>
      <c r="C192" s="192" t="s">
        <v>44</v>
      </c>
      <c r="D192" s="192" t="s">
        <v>44</v>
      </c>
      <c r="E192" s="193" t="s">
        <v>44</v>
      </c>
      <c r="F192" s="192" t="s">
        <v>44</v>
      </c>
      <c r="G192" s="192" t="s">
        <v>44</v>
      </c>
      <c r="H192" s="194" t="s">
        <v>44</v>
      </c>
      <c r="I192" s="26"/>
      <c r="J192" s="26"/>
      <c r="K192" s="26"/>
      <c r="L192" s="26"/>
      <c r="M192" s="26"/>
      <c r="N192" s="26"/>
      <c r="O192" s="26"/>
      <c r="P192" s="26"/>
      <c r="Q192" s="26"/>
      <c r="R192" s="26"/>
      <c r="S192" s="26"/>
      <c r="T192" s="26"/>
      <c r="U192" s="26"/>
      <c r="V192" s="26"/>
      <c r="W192" s="26"/>
      <c r="X192" s="26"/>
      <c r="Y192" s="26"/>
      <c r="Z192" s="26"/>
      <c r="AA192" s="26"/>
      <c r="AB192" s="27"/>
    </row>
    <row r="193" spans="1:28" ht="9" hidden="1" customHeight="1">
      <c r="A193" s="127"/>
      <c r="B193" s="191" t="s">
        <v>44</v>
      </c>
      <c r="C193" s="192" t="s">
        <v>44</v>
      </c>
      <c r="D193" s="192" t="s">
        <v>44</v>
      </c>
      <c r="E193" s="193" t="s">
        <v>44</v>
      </c>
      <c r="F193" s="192" t="s">
        <v>44</v>
      </c>
      <c r="G193" s="192" t="s">
        <v>44</v>
      </c>
      <c r="H193" s="194" t="s">
        <v>44</v>
      </c>
      <c r="I193" s="26"/>
      <c r="J193" s="26"/>
      <c r="K193" s="26"/>
      <c r="L193" s="26"/>
      <c r="M193" s="26"/>
      <c r="N193" s="26"/>
      <c r="O193" s="26"/>
      <c r="P193" s="26"/>
      <c r="Q193" s="26"/>
      <c r="R193" s="26"/>
      <c r="S193" s="26"/>
      <c r="T193" s="26"/>
      <c r="U193" s="26"/>
      <c r="V193" s="26"/>
      <c r="W193" s="26"/>
      <c r="X193" s="26"/>
      <c r="Y193" s="26"/>
      <c r="Z193" s="26"/>
      <c r="AA193" s="26"/>
      <c r="AB193" s="27"/>
    </row>
    <row r="194" spans="1:28" ht="9" hidden="1" customHeight="1">
      <c r="A194" s="127"/>
      <c r="B194" s="191" t="s">
        <v>44</v>
      </c>
      <c r="C194" s="192" t="s">
        <v>44</v>
      </c>
      <c r="D194" s="192" t="s">
        <v>44</v>
      </c>
      <c r="E194" s="193" t="s">
        <v>44</v>
      </c>
      <c r="F194" s="192" t="s">
        <v>44</v>
      </c>
      <c r="G194" s="192" t="s">
        <v>44</v>
      </c>
      <c r="H194" s="194" t="s">
        <v>44</v>
      </c>
      <c r="I194" s="26"/>
      <c r="J194" s="26"/>
      <c r="K194" s="26"/>
      <c r="L194" s="26"/>
      <c r="M194" s="26"/>
      <c r="N194" s="26"/>
      <c r="O194" s="26"/>
      <c r="P194" s="26"/>
      <c r="Q194" s="26"/>
      <c r="R194" s="26"/>
      <c r="S194" s="26"/>
      <c r="T194" s="26"/>
      <c r="U194" s="26"/>
      <c r="V194" s="26"/>
      <c r="W194" s="26"/>
      <c r="X194" s="26"/>
      <c r="Y194" s="26"/>
      <c r="Z194" s="26"/>
      <c r="AA194" s="26"/>
      <c r="AB194" s="27"/>
    </row>
    <row r="195" spans="1:28" ht="9" hidden="1" customHeight="1">
      <c r="A195" s="127"/>
      <c r="B195" s="191" t="s">
        <v>44</v>
      </c>
      <c r="C195" s="192" t="s">
        <v>44</v>
      </c>
      <c r="D195" s="192" t="s">
        <v>44</v>
      </c>
      <c r="E195" s="193" t="s">
        <v>44</v>
      </c>
      <c r="F195" s="192" t="s">
        <v>44</v>
      </c>
      <c r="G195" s="192" t="s">
        <v>44</v>
      </c>
      <c r="H195" s="194" t="s">
        <v>44</v>
      </c>
      <c r="I195" s="26"/>
      <c r="J195" s="26"/>
      <c r="K195" s="26"/>
      <c r="L195" s="26"/>
      <c r="M195" s="26"/>
      <c r="N195" s="26"/>
      <c r="O195" s="26"/>
      <c r="P195" s="26"/>
      <c r="Q195" s="26"/>
      <c r="R195" s="26"/>
      <c r="S195" s="26"/>
      <c r="T195" s="26"/>
      <c r="U195" s="26"/>
      <c r="V195" s="26"/>
      <c r="W195" s="26"/>
      <c r="X195" s="26"/>
      <c r="Y195" s="26"/>
      <c r="Z195" s="26"/>
      <c r="AA195" s="26"/>
      <c r="AB195" s="27"/>
    </row>
    <row r="196" spans="1:28" ht="9" hidden="1" customHeight="1">
      <c r="A196" s="127"/>
      <c r="B196" s="191" t="s">
        <v>44</v>
      </c>
      <c r="C196" s="192" t="s">
        <v>44</v>
      </c>
      <c r="D196" s="192" t="s">
        <v>44</v>
      </c>
      <c r="E196" s="193" t="s">
        <v>44</v>
      </c>
      <c r="F196" s="192" t="s">
        <v>44</v>
      </c>
      <c r="G196" s="192" t="s">
        <v>44</v>
      </c>
      <c r="H196" s="194" t="s">
        <v>44</v>
      </c>
      <c r="I196" s="26"/>
      <c r="J196" s="26"/>
      <c r="K196" s="26"/>
      <c r="L196" s="26"/>
      <c r="M196" s="26"/>
      <c r="N196" s="26"/>
      <c r="O196" s="26"/>
      <c r="P196" s="26"/>
      <c r="Q196" s="26"/>
      <c r="R196" s="26"/>
      <c r="S196" s="26"/>
      <c r="T196" s="26"/>
      <c r="U196" s="26"/>
      <c r="V196" s="26"/>
      <c r="W196" s="26"/>
      <c r="X196" s="26"/>
      <c r="Y196" s="26"/>
      <c r="Z196" s="26"/>
      <c r="AA196" s="26"/>
      <c r="AB196" s="27"/>
    </row>
    <row r="197" spans="1:28" ht="9" hidden="1" customHeight="1">
      <c r="A197" s="127"/>
      <c r="B197" s="191" t="s">
        <v>44</v>
      </c>
      <c r="C197" s="192" t="s">
        <v>44</v>
      </c>
      <c r="D197" s="192" t="s">
        <v>44</v>
      </c>
      <c r="E197" s="193" t="s">
        <v>44</v>
      </c>
      <c r="F197" s="192" t="s">
        <v>44</v>
      </c>
      <c r="G197" s="192" t="s">
        <v>44</v>
      </c>
      <c r="H197" s="194" t="s">
        <v>44</v>
      </c>
      <c r="I197" s="26"/>
      <c r="J197" s="26"/>
      <c r="K197" s="26"/>
      <c r="L197" s="26"/>
      <c r="M197" s="26"/>
      <c r="N197" s="26"/>
      <c r="O197" s="26"/>
      <c r="P197" s="26"/>
      <c r="Q197" s="26"/>
      <c r="R197" s="26"/>
      <c r="S197" s="26"/>
      <c r="T197" s="26"/>
      <c r="U197" s="26"/>
      <c r="V197" s="26"/>
      <c r="W197" s="26"/>
      <c r="X197" s="26"/>
      <c r="Y197" s="26"/>
      <c r="Z197" s="26"/>
      <c r="AA197" s="26"/>
      <c r="AB197" s="27"/>
    </row>
    <row r="198" spans="1:28" ht="9" hidden="1" customHeight="1">
      <c r="A198" s="127"/>
      <c r="B198" s="191" t="s">
        <v>44</v>
      </c>
      <c r="C198" s="192" t="s">
        <v>44</v>
      </c>
      <c r="D198" s="192" t="s">
        <v>44</v>
      </c>
      <c r="E198" s="193" t="s">
        <v>44</v>
      </c>
      <c r="F198" s="192" t="s">
        <v>44</v>
      </c>
      <c r="G198" s="192" t="s">
        <v>44</v>
      </c>
      <c r="H198" s="194" t="s">
        <v>44</v>
      </c>
      <c r="I198" s="26"/>
      <c r="J198" s="26"/>
      <c r="K198" s="26"/>
      <c r="L198" s="26"/>
      <c r="M198" s="26"/>
      <c r="N198" s="26"/>
      <c r="O198" s="26"/>
      <c r="P198" s="26"/>
      <c r="Q198" s="26"/>
      <c r="R198" s="26"/>
      <c r="S198" s="26"/>
      <c r="T198" s="26"/>
      <c r="U198" s="26"/>
      <c r="V198" s="26"/>
      <c r="W198" s="26"/>
      <c r="X198" s="26"/>
      <c r="Y198" s="26"/>
      <c r="Z198" s="26"/>
      <c r="AA198" s="26"/>
      <c r="AB198" s="27"/>
    </row>
    <row r="199" spans="1:28" ht="9" hidden="1" customHeight="1">
      <c r="A199" s="127"/>
      <c r="B199" s="191" t="s">
        <v>44</v>
      </c>
      <c r="C199" s="192" t="s">
        <v>44</v>
      </c>
      <c r="D199" s="192" t="s">
        <v>44</v>
      </c>
      <c r="E199" s="193" t="s">
        <v>44</v>
      </c>
      <c r="F199" s="192" t="s">
        <v>44</v>
      </c>
      <c r="G199" s="192" t="s">
        <v>44</v>
      </c>
      <c r="H199" s="194" t="s">
        <v>44</v>
      </c>
      <c r="I199" s="26"/>
      <c r="J199" s="26"/>
      <c r="K199" s="26"/>
      <c r="L199" s="26"/>
      <c r="M199" s="26"/>
      <c r="N199" s="26"/>
      <c r="O199" s="26"/>
      <c r="P199" s="26"/>
      <c r="Q199" s="26"/>
      <c r="R199" s="26"/>
      <c r="S199" s="26"/>
      <c r="T199" s="26"/>
      <c r="U199" s="26"/>
      <c r="V199" s="26"/>
      <c r="W199" s="26"/>
      <c r="X199" s="26"/>
      <c r="Y199" s="26"/>
      <c r="Z199" s="26"/>
      <c r="AA199" s="26"/>
      <c r="AB199" s="27"/>
    </row>
    <row r="200" spans="1:28" ht="9" hidden="1" customHeight="1">
      <c r="A200" s="127"/>
      <c r="B200" s="191" t="s">
        <v>44</v>
      </c>
      <c r="C200" s="192" t="s">
        <v>44</v>
      </c>
      <c r="D200" s="192" t="s">
        <v>44</v>
      </c>
      <c r="E200" s="193" t="s">
        <v>44</v>
      </c>
      <c r="F200" s="192" t="s">
        <v>44</v>
      </c>
      <c r="G200" s="192" t="s">
        <v>44</v>
      </c>
      <c r="H200" s="194" t="s">
        <v>44</v>
      </c>
      <c r="I200" s="26"/>
      <c r="J200" s="26"/>
      <c r="K200" s="26"/>
      <c r="L200" s="26"/>
      <c r="M200" s="26"/>
      <c r="N200" s="26"/>
      <c r="O200" s="26"/>
      <c r="P200" s="26"/>
      <c r="Q200" s="26"/>
      <c r="R200" s="26"/>
      <c r="S200" s="26"/>
      <c r="T200" s="26"/>
      <c r="U200" s="26"/>
      <c r="V200" s="26"/>
      <c r="W200" s="26"/>
      <c r="X200" s="26"/>
      <c r="Y200" s="26"/>
      <c r="Z200" s="26"/>
      <c r="AA200" s="26"/>
      <c r="AB200" s="27"/>
    </row>
    <row r="201" spans="1:28" ht="9" hidden="1" customHeight="1">
      <c r="A201" s="127"/>
      <c r="B201" s="191" t="s">
        <v>44</v>
      </c>
      <c r="C201" s="192" t="s">
        <v>44</v>
      </c>
      <c r="D201" s="192" t="s">
        <v>44</v>
      </c>
      <c r="E201" s="193" t="s">
        <v>44</v>
      </c>
      <c r="F201" s="192" t="s">
        <v>44</v>
      </c>
      <c r="G201" s="192" t="s">
        <v>44</v>
      </c>
      <c r="H201" s="194" t="s">
        <v>44</v>
      </c>
      <c r="I201" s="26"/>
      <c r="J201" s="26"/>
      <c r="K201" s="26"/>
      <c r="L201" s="26"/>
      <c r="M201" s="26"/>
      <c r="N201" s="26"/>
      <c r="O201" s="26"/>
      <c r="P201" s="26"/>
      <c r="Q201" s="26"/>
      <c r="R201" s="26"/>
      <c r="S201" s="26"/>
      <c r="T201" s="26"/>
      <c r="U201" s="26"/>
      <c r="V201" s="26"/>
      <c r="W201" s="26"/>
      <c r="X201" s="26"/>
      <c r="Y201" s="26"/>
      <c r="Z201" s="26"/>
      <c r="AA201" s="26"/>
      <c r="AB201" s="27"/>
    </row>
    <row r="202" spans="1:28" ht="9" hidden="1" customHeight="1">
      <c r="A202" s="127"/>
      <c r="B202" s="191" t="s">
        <v>44</v>
      </c>
      <c r="C202" s="192" t="s">
        <v>44</v>
      </c>
      <c r="D202" s="192" t="s">
        <v>44</v>
      </c>
      <c r="E202" s="193" t="s">
        <v>44</v>
      </c>
      <c r="F202" s="192" t="s">
        <v>44</v>
      </c>
      <c r="G202" s="192" t="s">
        <v>44</v>
      </c>
      <c r="H202" s="194" t="s">
        <v>44</v>
      </c>
      <c r="I202" s="26"/>
      <c r="J202" s="26"/>
      <c r="K202" s="26"/>
      <c r="L202" s="26"/>
      <c r="M202" s="26"/>
      <c r="N202" s="26"/>
      <c r="O202" s="26"/>
      <c r="P202" s="26"/>
      <c r="Q202" s="26"/>
      <c r="R202" s="26"/>
      <c r="S202" s="26"/>
      <c r="T202" s="26"/>
      <c r="U202" s="26"/>
      <c r="V202" s="26"/>
      <c r="W202" s="26"/>
      <c r="X202" s="26"/>
      <c r="Y202" s="26"/>
      <c r="Z202" s="26"/>
      <c r="AA202" s="26"/>
      <c r="AB202" s="27"/>
    </row>
    <row r="203" spans="1:28" ht="9" hidden="1" customHeight="1">
      <c r="A203" s="127"/>
      <c r="B203" s="191" t="s">
        <v>44</v>
      </c>
      <c r="C203" s="192" t="s">
        <v>44</v>
      </c>
      <c r="D203" s="192" t="s">
        <v>44</v>
      </c>
      <c r="E203" s="193" t="s">
        <v>44</v>
      </c>
      <c r="F203" s="192" t="s">
        <v>44</v>
      </c>
      <c r="G203" s="192" t="s">
        <v>44</v>
      </c>
      <c r="H203" s="194" t="s">
        <v>44</v>
      </c>
      <c r="I203" s="26"/>
      <c r="J203" s="26"/>
      <c r="K203" s="26"/>
      <c r="L203" s="26"/>
      <c r="M203" s="26"/>
      <c r="N203" s="26"/>
      <c r="O203" s="26"/>
      <c r="P203" s="26"/>
      <c r="Q203" s="26"/>
      <c r="R203" s="26"/>
      <c r="S203" s="26"/>
      <c r="T203" s="26"/>
      <c r="U203" s="26"/>
      <c r="V203" s="26"/>
      <c r="W203" s="26"/>
      <c r="X203" s="26"/>
      <c r="Y203" s="26"/>
      <c r="Z203" s="26"/>
      <c r="AA203" s="26"/>
      <c r="AB203" s="27"/>
    </row>
    <row r="204" spans="1:28" ht="9" hidden="1" customHeight="1">
      <c r="A204" s="127"/>
      <c r="B204" s="191" t="s">
        <v>44</v>
      </c>
      <c r="C204" s="192" t="s">
        <v>44</v>
      </c>
      <c r="D204" s="192" t="s">
        <v>44</v>
      </c>
      <c r="E204" s="193" t="s">
        <v>44</v>
      </c>
      <c r="F204" s="192" t="s">
        <v>44</v>
      </c>
      <c r="G204" s="192" t="s">
        <v>44</v>
      </c>
      <c r="H204" s="194" t="s">
        <v>44</v>
      </c>
      <c r="I204" s="26"/>
      <c r="J204" s="26"/>
      <c r="K204" s="26"/>
      <c r="L204" s="26"/>
      <c r="M204" s="26"/>
      <c r="N204" s="26"/>
      <c r="O204" s="26"/>
      <c r="P204" s="26"/>
      <c r="Q204" s="26"/>
      <c r="R204" s="26"/>
      <c r="S204" s="26"/>
      <c r="T204" s="26"/>
      <c r="U204" s="26"/>
      <c r="V204" s="26"/>
      <c r="W204" s="26"/>
      <c r="X204" s="26"/>
      <c r="Y204" s="26"/>
      <c r="Z204" s="26"/>
      <c r="AA204" s="26"/>
      <c r="AB204" s="27"/>
    </row>
    <row r="205" spans="1:28" ht="9" hidden="1" customHeight="1">
      <c r="A205" s="127"/>
      <c r="B205" s="191" t="s">
        <v>44</v>
      </c>
      <c r="C205" s="192" t="s">
        <v>44</v>
      </c>
      <c r="D205" s="192" t="s">
        <v>44</v>
      </c>
      <c r="E205" s="193" t="s">
        <v>44</v>
      </c>
      <c r="F205" s="192" t="s">
        <v>44</v>
      </c>
      <c r="G205" s="192" t="s">
        <v>44</v>
      </c>
      <c r="H205" s="194" t="s">
        <v>44</v>
      </c>
      <c r="I205" s="26"/>
      <c r="J205" s="26"/>
      <c r="K205" s="26"/>
      <c r="L205" s="26"/>
      <c r="M205" s="26"/>
      <c r="N205" s="26"/>
      <c r="O205" s="26"/>
      <c r="P205" s="26"/>
      <c r="Q205" s="26"/>
      <c r="R205" s="26"/>
      <c r="S205" s="26"/>
      <c r="T205" s="26"/>
      <c r="U205" s="26"/>
      <c r="V205" s="26"/>
      <c r="W205" s="26"/>
      <c r="X205" s="26"/>
      <c r="Y205" s="26"/>
      <c r="Z205" s="26"/>
      <c r="AA205" s="26"/>
      <c r="AB205" s="27"/>
    </row>
    <row r="206" spans="1:28" ht="9" hidden="1" customHeight="1">
      <c r="A206" s="127"/>
      <c r="B206" s="191" t="s">
        <v>44</v>
      </c>
      <c r="C206" s="192" t="s">
        <v>44</v>
      </c>
      <c r="D206" s="192" t="s">
        <v>44</v>
      </c>
      <c r="E206" s="193" t="s">
        <v>44</v>
      </c>
      <c r="F206" s="192" t="s">
        <v>44</v>
      </c>
      <c r="G206" s="192" t="s">
        <v>44</v>
      </c>
      <c r="H206" s="194" t="s">
        <v>44</v>
      </c>
      <c r="I206" s="26"/>
      <c r="J206" s="26"/>
      <c r="K206" s="26"/>
      <c r="L206" s="26"/>
      <c r="M206" s="26"/>
      <c r="N206" s="26"/>
      <c r="O206" s="26"/>
      <c r="P206" s="26"/>
      <c r="Q206" s="26"/>
      <c r="R206" s="26"/>
      <c r="S206" s="26"/>
      <c r="T206" s="26"/>
      <c r="U206" s="26"/>
      <c r="V206" s="26"/>
      <c r="W206" s="26"/>
      <c r="X206" s="26"/>
      <c r="Y206" s="26"/>
      <c r="Z206" s="26"/>
      <c r="AA206" s="26"/>
      <c r="AB206" s="27"/>
    </row>
    <row r="207" spans="1:28" ht="9" hidden="1" customHeight="1">
      <c r="A207" s="127"/>
      <c r="B207" s="191" t="s">
        <v>44</v>
      </c>
      <c r="C207" s="192" t="s">
        <v>44</v>
      </c>
      <c r="D207" s="192" t="s">
        <v>44</v>
      </c>
      <c r="E207" s="193" t="s">
        <v>44</v>
      </c>
      <c r="F207" s="192" t="s">
        <v>44</v>
      </c>
      <c r="G207" s="192" t="s">
        <v>44</v>
      </c>
      <c r="H207" s="194" t="s">
        <v>44</v>
      </c>
      <c r="I207" s="26"/>
      <c r="J207" s="26"/>
      <c r="K207" s="26"/>
      <c r="L207" s="26"/>
      <c r="M207" s="26"/>
      <c r="N207" s="26"/>
      <c r="O207" s="26"/>
      <c r="P207" s="26"/>
      <c r="Q207" s="26"/>
      <c r="R207" s="26"/>
      <c r="S207" s="26"/>
      <c r="T207" s="26"/>
      <c r="U207" s="26"/>
      <c r="V207" s="26"/>
      <c r="W207" s="26"/>
      <c r="X207" s="26"/>
      <c r="Y207" s="26"/>
      <c r="Z207" s="26"/>
      <c r="AA207" s="26"/>
      <c r="AB207" s="27"/>
    </row>
    <row r="208" spans="1:28" ht="9" hidden="1" customHeight="1">
      <c r="A208" s="127"/>
      <c r="B208" s="191" t="s">
        <v>44</v>
      </c>
      <c r="C208" s="192" t="s">
        <v>44</v>
      </c>
      <c r="D208" s="192" t="s">
        <v>44</v>
      </c>
      <c r="E208" s="193" t="s">
        <v>44</v>
      </c>
      <c r="F208" s="192" t="s">
        <v>44</v>
      </c>
      <c r="G208" s="192" t="s">
        <v>44</v>
      </c>
      <c r="H208" s="194" t="s">
        <v>44</v>
      </c>
      <c r="I208" s="26"/>
      <c r="J208" s="26"/>
      <c r="K208" s="26"/>
      <c r="L208" s="26"/>
      <c r="M208" s="26"/>
      <c r="N208" s="26"/>
      <c r="O208" s="26"/>
      <c r="P208" s="26"/>
      <c r="Q208" s="26"/>
      <c r="R208" s="26"/>
      <c r="S208" s="26"/>
      <c r="T208" s="26"/>
      <c r="U208" s="26"/>
      <c r="V208" s="26"/>
      <c r="W208" s="26"/>
      <c r="X208" s="26"/>
      <c r="Y208" s="26"/>
      <c r="Z208" s="26"/>
      <c r="AA208" s="26"/>
      <c r="AB208" s="27"/>
    </row>
    <row r="209" spans="1:28" ht="9" hidden="1" customHeight="1">
      <c r="A209" s="127"/>
      <c r="B209" s="191" t="s">
        <v>44</v>
      </c>
      <c r="C209" s="192" t="s">
        <v>44</v>
      </c>
      <c r="D209" s="192" t="s">
        <v>44</v>
      </c>
      <c r="E209" s="193" t="s">
        <v>44</v>
      </c>
      <c r="F209" s="192" t="s">
        <v>44</v>
      </c>
      <c r="G209" s="192" t="s">
        <v>44</v>
      </c>
      <c r="H209" s="194" t="s">
        <v>44</v>
      </c>
      <c r="I209" s="26"/>
      <c r="J209" s="26"/>
      <c r="K209" s="26"/>
      <c r="L209" s="26"/>
      <c r="M209" s="26"/>
      <c r="N209" s="26"/>
      <c r="O209" s="26"/>
      <c r="P209" s="26"/>
      <c r="Q209" s="26"/>
      <c r="R209" s="26"/>
      <c r="S209" s="26"/>
      <c r="T209" s="26"/>
      <c r="U209" s="26"/>
      <c r="V209" s="26"/>
      <c r="W209" s="26"/>
      <c r="X209" s="26"/>
      <c r="Y209" s="26"/>
      <c r="Z209" s="26"/>
      <c r="AA209" s="26"/>
      <c r="AB209" s="27"/>
    </row>
    <row r="210" spans="1:28" ht="9" hidden="1" customHeight="1">
      <c r="A210" s="127"/>
      <c r="B210" s="191" t="s">
        <v>44</v>
      </c>
      <c r="C210" s="192" t="s">
        <v>44</v>
      </c>
      <c r="D210" s="192" t="s">
        <v>44</v>
      </c>
      <c r="E210" s="193" t="s">
        <v>44</v>
      </c>
      <c r="F210" s="192" t="s">
        <v>44</v>
      </c>
      <c r="G210" s="192" t="s">
        <v>44</v>
      </c>
      <c r="H210" s="194" t="s">
        <v>44</v>
      </c>
      <c r="I210" s="26"/>
      <c r="J210" s="26"/>
      <c r="K210" s="26"/>
      <c r="L210" s="26"/>
      <c r="M210" s="26"/>
      <c r="N210" s="26"/>
      <c r="O210" s="26"/>
      <c r="P210" s="26"/>
      <c r="Q210" s="26"/>
      <c r="R210" s="26"/>
      <c r="S210" s="26"/>
      <c r="T210" s="26"/>
      <c r="U210" s="26"/>
      <c r="V210" s="26"/>
      <c r="W210" s="26"/>
      <c r="X210" s="26"/>
      <c r="Y210" s="26"/>
      <c r="Z210" s="26"/>
      <c r="AA210" s="26"/>
      <c r="AB210" s="27"/>
    </row>
    <row r="211" spans="1:28" ht="9" hidden="1" customHeight="1">
      <c r="A211" s="127"/>
      <c r="B211" s="191" t="s">
        <v>44</v>
      </c>
      <c r="C211" s="192" t="s">
        <v>44</v>
      </c>
      <c r="D211" s="192" t="s">
        <v>44</v>
      </c>
      <c r="E211" s="193" t="s">
        <v>44</v>
      </c>
      <c r="F211" s="192" t="s">
        <v>44</v>
      </c>
      <c r="G211" s="192" t="s">
        <v>44</v>
      </c>
      <c r="H211" s="194" t="s">
        <v>44</v>
      </c>
      <c r="I211" s="26"/>
      <c r="J211" s="26"/>
      <c r="K211" s="26"/>
      <c r="L211" s="26"/>
      <c r="M211" s="26"/>
      <c r="N211" s="26"/>
      <c r="O211" s="26"/>
      <c r="P211" s="26"/>
      <c r="Q211" s="26"/>
      <c r="R211" s="26"/>
      <c r="S211" s="26"/>
      <c r="T211" s="26"/>
      <c r="U211" s="26"/>
      <c r="V211" s="26"/>
      <c r="W211" s="26"/>
      <c r="X211" s="26"/>
      <c r="Y211" s="26"/>
      <c r="Z211" s="26"/>
      <c r="AA211" s="26"/>
      <c r="AB211" s="27"/>
    </row>
    <row r="212" spans="1:28" ht="9" hidden="1" customHeight="1">
      <c r="A212" s="127"/>
      <c r="B212" s="191" t="s">
        <v>44</v>
      </c>
      <c r="C212" s="192" t="s">
        <v>44</v>
      </c>
      <c r="D212" s="192" t="s">
        <v>44</v>
      </c>
      <c r="E212" s="193" t="s">
        <v>44</v>
      </c>
      <c r="F212" s="192" t="s">
        <v>44</v>
      </c>
      <c r="G212" s="192" t="s">
        <v>44</v>
      </c>
      <c r="H212" s="194" t="s">
        <v>44</v>
      </c>
      <c r="I212" s="26"/>
      <c r="J212" s="26"/>
      <c r="K212" s="26"/>
      <c r="L212" s="26"/>
      <c r="M212" s="26"/>
      <c r="N212" s="26"/>
      <c r="O212" s="26"/>
      <c r="P212" s="26"/>
      <c r="Q212" s="26"/>
      <c r="R212" s="26"/>
      <c r="S212" s="26"/>
      <c r="T212" s="26"/>
      <c r="U212" s="26"/>
      <c r="V212" s="26"/>
      <c r="W212" s="26"/>
      <c r="X212" s="26"/>
      <c r="Y212" s="26"/>
      <c r="Z212" s="26"/>
      <c r="AA212" s="26"/>
      <c r="AB212" s="27"/>
    </row>
    <row r="213" spans="1:28" ht="9" hidden="1" customHeight="1">
      <c r="A213" s="127"/>
      <c r="B213" s="191" t="s">
        <v>44</v>
      </c>
      <c r="C213" s="192" t="s">
        <v>44</v>
      </c>
      <c r="D213" s="192" t="s">
        <v>44</v>
      </c>
      <c r="E213" s="193" t="s">
        <v>44</v>
      </c>
      <c r="F213" s="192" t="s">
        <v>44</v>
      </c>
      <c r="G213" s="192" t="s">
        <v>44</v>
      </c>
      <c r="H213" s="194" t="s">
        <v>44</v>
      </c>
      <c r="I213" s="26"/>
      <c r="J213" s="26"/>
      <c r="K213" s="26"/>
      <c r="L213" s="26"/>
      <c r="M213" s="26"/>
      <c r="N213" s="26"/>
      <c r="O213" s="26"/>
      <c r="P213" s="26"/>
      <c r="Q213" s="26"/>
      <c r="R213" s="26"/>
      <c r="S213" s="26"/>
      <c r="T213" s="26"/>
      <c r="U213" s="26"/>
      <c r="V213" s="26"/>
      <c r="W213" s="26"/>
      <c r="X213" s="26"/>
      <c r="Y213" s="26"/>
      <c r="Z213" s="26"/>
      <c r="AA213" s="26"/>
      <c r="AB213" s="27"/>
    </row>
    <row r="214" spans="1:28" ht="9" hidden="1" customHeight="1">
      <c r="A214" s="127"/>
      <c r="B214" s="191" t="s">
        <v>44</v>
      </c>
      <c r="C214" s="192" t="s">
        <v>44</v>
      </c>
      <c r="D214" s="192" t="s">
        <v>44</v>
      </c>
      <c r="E214" s="193" t="s">
        <v>44</v>
      </c>
      <c r="F214" s="192" t="s">
        <v>44</v>
      </c>
      <c r="G214" s="192" t="s">
        <v>44</v>
      </c>
      <c r="H214" s="194" t="s">
        <v>44</v>
      </c>
      <c r="I214" s="26"/>
      <c r="J214" s="26"/>
      <c r="K214" s="26"/>
      <c r="L214" s="26"/>
      <c r="M214" s="26"/>
      <c r="N214" s="26"/>
      <c r="O214" s="26"/>
      <c r="P214" s="26"/>
      <c r="Q214" s="26"/>
      <c r="R214" s="26"/>
      <c r="S214" s="26"/>
      <c r="T214" s="26"/>
      <c r="U214" s="26"/>
      <c r="V214" s="26"/>
      <c r="W214" s="26"/>
      <c r="X214" s="26"/>
      <c r="Y214" s="26"/>
      <c r="Z214" s="26"/>
      <c r="AA214" s="26"/>
      <c r="AB214" s="27"/>
    </row>
    <row r="215" spans="1:28" ht="9" hidden="1" customHeight="1">
      <c r="A215" s="127"/>
      <c r="B215" s="191" t="s">
        <v>44</v>
      </c>
      <c r="C215" s="192" t="s">
        <v>44</v>
      </c>
      <c r="D215" s="192" t="s">
        <v>44</v>
      </c>
      <c r="E215" s="193" t="s">
        <v>44</v>
      </c>
      <c r="F215" s="192" t="s">
        <v>44</v>
      </c>
      <c r="G215" s="192" t="s">
        <v>44</v>
      </c>
      <c r="H215" s="194" t="s">
        <v>44</v>
      </c>
      <c r="I215" s="26"/>
      <c r="J215" s="26"/>
      <c r="K215" s="26"/>
      <c r="L215" s="26"/>
      <c r="M215" s="26"/>
      <c r="N215" s="26"/>
      <c r="O215" s="26"/>
      <c r="P215" s="26"/>
      <c r="Q215" s="26"/>
      <c r="R215" s="26"/>
      <c r="S215" s="26"/>
      <c r="T215" s="26"/>
      <c r="U215" s="26"/>
      <c r="V215" s="26"/>
      <c r="W215" s="26"/>
      <c r="X215" s="26"/>
      <c r="Y215" s="26"/>
      <c r="Z215" s="26"/>
      <c r="AA215" s="26"/>
      <c r="AB215" s="27"/>
    </row>
    <row r="216" spans="1:28" ht="9" hidden="1" customHeight="1">
      <c r="A216" s="127"/>
      <c r="B216" s="191" t="s">
        <v>44</v>
      </c>
      <c r="C216" s="192" t="s">
        <v>44</v>
      </c>
      <c r="D216" s="192" t="s">
        <v>44</v>
      </c>
      <c r="E216" s="193" t="s">
        <v>44</v>
      </c>
      <c r="F216" s="192" t="s">
        <v>44</v>
      </c>
      <c r="G216" s="192" t="s">
        <v>44</v>
      </c>
      <c r="H216" s="194" t="s">
        <v>44</v>
      </c>
      <c r="I216" s="26"/>
      <c r="J216" s="26"/>
      <c r="K216" s="26"/>
      <c r="L216" s="26"/>
      <c r="M216" s="26"/>
      <c r="N216" s="26"/>
      <c r="O216" s="26"/>
      <c r="P216" s="26"/>
      <c r="Q216" s="26"/>
      <c r="R216" s="26"/>
      <c r="S216" s="26"/>
      <c r="T216" s="26"/>
      <c r="U216" s="26"/>
      <c r="V216" s="26"/>
      <c r="W216" s="26"/>
      <c r="X216" s="26"/>
      <c r="Y216" s="26"/>
      <c r="Z216" s="26"/>
      <c r="AA216" s="26"/>
      <c r="AB216" s="27"/>
    </row>
    <row r="217" spans="1:28" ht="9" hidden="1" customHeight="1">
      <c r="A217" s="127"/>
      <c r="B217" s="191" t="s">
        <v>44</v>
      </c>
      <c r="C217" s="192" t="s">
        <v>44</v>
      </c>
      <c r="D217" s="192" t="s">
        <v>44</v>
      </c>
      <c r="E217" s="193" t="s">
        <v>44</v>
      </c>
      <c r="F217" s="192" t="s">
        <v>44</v>
      </c>
      <c r="G217" s="192" t="s">
        <v>44</v>
      </c>
      <c r="H217" s="194" t="s">
        <v>44</v>
      </c>
      <c r="I217" s="26"/>
      <c r="J217" s="26"/>
      <c r="K217" s="26"/>
      <c r="L217" s="26"/>
      <c r="M217" s="26"/>
      <c r="N217" s="26"/>
      <c r="O217" s="26"/>
      <c r="P217" s="26"/>
      <c r="Q217" s="26"/>
      <c r="R217" s="26"/>
      <c r="S217" s="26"/>
      <c r="T217" s="26"/>
      <c r="U217" s="26"/>
      <c r="V217" s="26"/>
      <c r="W217" s="26"/>
      <c r="X217" s="26"/>
      <c r="Y217" s="26"/>
      <c r="Z217" s="26"/>
      <c r="AA217" s="26"/>
      <c r="AB217" s="27"/>
    </row>
    <row r="218" spans="1:28" ht="9" hidden="1" customHeight="1">
      <c r="A218" s="127"/>
      <c r="B218" s="191" t="s">
        <v>44</v>
      </c>
      <c r="C218" s="192" t="s">
        <v>44</v>
      </c>
      <c r="D218" s="192" t="s">
        <v>44</v>
      </c>
      <c r="E218" s="193" t="s">
        <v>44</v>
      </c>
      <c r="F218" s="192" t="s">
        <v>44</v>
      </c>
      <c r="G218" s="192" t="s">
        <v>44</v>
      </c>
      <c r="H218" s="194" t="s">
        <v>44</v>
      </c>
      <c r="I218" s="26"/>
      <c r="J218" s="26"/>
      <c r="K218" s="26"/>
      <c r="L218" s="26"/>
      <c r="M218" s="26"/>
      <c r="N218" s="26"/>
      <c r="O218" s="26"/>
      <c r="P218" s="26"/>
      <c r="Q218" s="26"/>
      <c r="R218" s="26"/>
      <c r="S218" s="26"/>
      <c r="T218" s="26"/>
      <c r="U218" s="26"/>
      <c r="V218" s="26"/>
      <c r="W218" s="26"/>
      <c r="X218" s="26"/>
      <c r="Y218" s="26"/>
      <c r="Z218" s="26"/>
      <c r="AA218" s="26"/>
      <c r="AB218" s="27"/>
    </row>
    <row r="219" spans="1:28" ht="9" hidden="1" customHeight="1">
      <c r="A219" s="127"/>
      <c r="B219" s="191" t="s">
        <v>44</v>
      </c>
      <c r="C219" s="192" t="s">
        <v>44</v>
      </c>
      <c r="D219" s="192" t="s">
        <v>44</v>
      </c>
      <c r="E219" s="193" t="s">
        <v>44</v>
      </c>
      <c r="F219" s="192" t="s">
        <v>44</v>
      </c>
      <c r="G219" s="192" t="s">
        <v>44</v>
      </c>
      <c r="H219" s="194" t="s">
        <v>44</v>
      </c>
      <c r="I219" s="26"/>
      <c r="J219" s="26"/>
      <c r="K219" s="26"/>
      <c r="L219" s="26"/>
      <c r="M219" s="26"/>
      <c r="N219" s="26"/>
      <c r="O219" s="26"/>
      <c r="P219" s="26"/>
      <c r="Q219" s="26"/>
      <c r="R219" s="26"/>
      <c r="S219" s="26"/>
      <c r="T219" s="26"/>
      <c r="U219" s="26"/>
      <c r="V219" s="26"/>
      <c r="W219" s="26"/>
      <c r="X219" s="26"/>
      <c r="Y219" s="26"/>
      <c r="Z219" s="26"/>
      <c r="AA219" s="26"/>
      <c r="AB219" s="27"/>
    </row>
    <row r="220" spans="1:28" ht="9" hidden="1" customHeight="1">
      <c r="A220" s="127"/>
      <c r="B220" s="191" t="s">
        <v>44</v>
      </c>
      <c r="C220" s="192" t="s">
        <v>44</v>
      </c>
      <c r="D220" s="192" t="s">
        <v>44</v>
      </c>
      <c r="E220" s="193" t="s">
        <v>44</v>
      </c>
      <c r="F220" s="192" t="s">
        <v>44</v>
      </c>
      <c r="G220" s="192" t="s">
        <v>44</v>
      </c>
      <c r="H220" s="194" t="s">
        <v>44</v>
      </c>
      <c r="I220" s="26"/>
      <c r="J220" s="26"/>
      <c r="K220" s="26"/>
      <c r="L220" s="26"/>
      <c r="M220" s="26"/>
      <c r="N220" s="26"/>
      <c r="O220" s="26"/>
      <c r="P220" s="26"/>
      <c r="Q220" s="26"/>
      <c r="R220" s="26"/>
      <c r="S220" s="26"/>
      <c r="T220" s="26"/>
      <c r="U220" s="26"/>
      <c r="V220" s="26"/>
      <c r="W220" s="26"/>
      <c r="X220" s="26"/>
      <c r="Y220" s="26"/>
      <c r="Z220" s="26"/>
      <c r="AA220" s="26"/>
      <c r="AB220" s="27"/>
    </row>
    <row r="221" spans="1:28" ht="9" hidden="1" customHeight="1">
      <c r="A221" s="127"/>
      <c r="B221" s="191" t="s">
        <v>44</v>
      </c>
      <c r="C221" s="192" t="s">
        <v>44</v>
      </c>
      <c r="D221" s="192" t="s">
        <v>44</v>
      </c>
      <c r="E221" s="193" t="s">
        <v>44</v>
      </c>
      <c r="F221" s="192" t="s">
        <v>44</v>
      </c>
      <c r="G221" s="192" t="s">
        <v>44</v>
      </c>
      <c r="H221" s="194" t="s">
        <v>44</v>
      </c>
      <c r="I221" s="26"/>
      <c r="J221" s="26"/>
      <c r="K221" s="26"/>
      <c r="L221" s="26"/>
      <c r="M221" s="26"/>
      <c r="N221" s="26"/>
      <c r="O221" s="26"/>
      <c r="P221" s="26"/>
      <c r="Q221" s="26"/>
      <c r="R221" s="26"/>
      <c r="S221" s="26"/>
      <c r="T221" s="26"/>
      <c r="U221" s="26"/>
      <c r="V221" s="26"/>
      <c r="W221" s="26"/>
      <c r="X221" s="26"/>
      <c r="Y221" s="26"/>
      <c r="Z221" s="26"/>
      <c r="AA221" s="26"/>
      <c r="AB221" s="27"/>
    </row>
    <row r="222" spans="1:28" ht="9" hidden="1" customHeight="1">
      <c r="A222" s="127"/>
      <c r="B222" s="191" t="s">
        <v>44</v>
      </c>
      <c r="C222" s="192" t="s">
        <v>44</v>
      </c>
      <c r="D222" s="192" t="s">
        <v>44</v>
      </c>
      <c r="E222" s="193" t="s">
        <v>44</v>
      </c>
      <c r="F222" s="192" t="s">
        <v>44</v>
      </c>
      <c r="G222" s="192" t="s">
        <v>44</v>
      </c>
      <c r="H222" s="194" t="s">
        <v>44</v>
      </c>
      <c r="I222" s="26"/>
      <c r="J222" s="26"/>
      <c r="K222" s="26"/>
      <c r="L222" s="26"/>
      <c r="M222" s="26"/>
      <c r="N222" s="26"/>
      <c r="O222" s="26"/>
      <c r="P222" s="26"/>
      <c r="Q222" s="26"/>
      <c r="R222" s="26"/>
      <c r="S222" s="26"/>
      <c r="T222" s="26"/>
      <c r="U222" s="26"/>
      <c r="V222" s="26"/>
      <c r="W222" s="26"/>
      <c r="X222" s="26"/>
      <c r="Y222" s="26"/>
      <c r="Z222" s="26"/>
      <c r="AA222" s="26"/>
      <c r="AB222" s="27"/>
    </row>
    <row r="223" spans="1:28" ht="9" hidden="1" customHeight="1">
      <c r="A223" s="127"/>
      <c r="B223" s="191" t="s">
        <v>44</v>
      </c>
      <c r="C223" s="192" t="s">
        <v>44</v>
      </c>
      <c r="D223" s="192" t="s">
        <v>44</v>
      </c>
      <c r="E223" s="193" t="s">
        <v>44</v>
      </c>
      <c r="F223" s="192" t="s">
        <v>44</v>
      </c>
      <c r="G223" s="192" t="s">
        <v>44</v>
      </c>
      <c r="H223" s="194" t="s">
        <v>44</v>
      </c>
      <c r="I223" s="26"/>
      <c r="J223" s="26"/>
      <c r="K223" s="26"/>
      <c r="L223" s="26"/>
      <c r="M223" s="26"/>
      <c r="N223" s="26"/>
      <c r="O223" s="26"/>
      <c r="P223" s="26"/>
      <c r="Q223" s="26"/>
      <c r="R223" s="26"/>
      <c r="S223" s="26"/>
      <c r="T223" s="26"/>
      <c r="U223" s="26"/>
      <c r="V223" s="26"/>
      <c r="W223" s="26"/>
      <c r="X223" s="26"/>
      <c r="Y223" s="26"/>
      <c r="Z223" s="26"/>
      <c r="AA223" s="26"/>
      <c r="AB223" s="27"/>
    </row>
    <row r="224" spans="1:28" ht="9" hidden="1" customHeight="1">
      <c r="A224" s="127"/>
      <c r="B224" s="191" t="s">
        <v>44</v>
      </c>
      <c r="C224" s="192" t="s">
        <v>44</v>
      </c>
      <c r="D224" s="192" t="s">
        <v>44</v>
      </c>
      <c r="E224" s="193" t="s">
        <v>44</v>
      </c>
      <c r="F224" s="192" t="s">
        <v>44</v>
      </c>
      <c r="G224" s="192" t="s">
        <v>44</v>
      </c>
      <c r="H224" s="194" t="s">
        <v>44</v>
      </c>
      <c r="I224" s="26"/>
      <c r="J224" s="26"/>
      <c r="K224" s="26"/>
      <c r="L224" s="26"/>
      <c r="M224" s="26"/>
      <c r="N224" s="26"/>
      <c r="O224" s="26"/>
      <c r="P224" s="26"/>
      <c r="Q224" s="26"/>
      <c r="R224" s="26"/>
      <c r="S224" s="26"/>
      <c r="T224" s="26"/>
      <c r="U224" s="26"/>
      <c r="V224" s="26"/>
      <c r="W224" s="26"/>
      <c r="X224" s="26"/>
      <c r="Y224" s="26"/>
      <c r="Z224" s="26"/>
      <c r="AA224" s="26"/>
      <c r="AB224" s="27"/>
    </row>
    <row r="225" spans="1:28" ht="9" hidden="1" customHeight="1">
      <c r="A225" s="127"/>
      <c r="B225" s="191" t="s">
        <v>44</v>
      </c>
      <c r="C225" s="192" t="s">
        <v>44</v>
      </c>
      <c r="D225" s="192" t="s">
        <v>44</v>
      </c>
      <c r="E225" s="193" t="s">
        <v>44</v>
      </c>
      <c r="F225" s="192" t="s">
        <v>44</v>
      </c>
      <c r="G225" s="192" t="s">
        <v>44</v>
      </c>
      <c r="H225" s="194" t="s">
        <v>44</v>
      </c>
      <c r="I225" s="26"/>
      <c r="J225" s="26"/>
      <c r="K225" s="26"/>
      <c r="L225" s="26"/>
      <c r="M225" s="26"/>
      <c r="N225" s="26"/>
      <c r="O225" s="26"/>
      <c r="P225" s="26"/>
      <c r="Q225" s="26"/>
      <c r="R225" s="26"/>
      <c r="S225" s="26"/>
      <c r="T225" s="26"/>
      <c r="U225" s="26"/>
      <c r="V225" s="26"/>
      <c r="W225" s="26"/>
      <c r="X225" s="26"/>
      <c r="Y225" s="26"/>
      <c r="Z225" s="26"/>
      <c r="AA225" s="26"/>
      <c r="AB225" s="27"/>
    </row>
    <row r="226" spans="1:28" ht="9" hidden="1" customHeight="1">
      <c r="A226" s="127"/>
      <c r="B226" s="191" t="s">
        <v>44</v>
      </c>
      <c r="C226" s="192" t="s">
        <v>44</v>
      </c>
      <c r="D226" s="192" t="s">
        <v>44</v>
      </c>
      <c r="E226" s="193" t="s">
        <v>44</v>
      </c>
      <c r="F226" s="192" t="s">
        <v>44</v>
      </c>
      <c r="G226" s="192" t="s">
        <v>44</v>
      </c>
      <c r="H226" s="194" t="s">
        <v>44</v>
      </c>
      <c r="I226" s="26"/>
      <c r="J226" s="26"/>
      <c r="K226" s="26"/>
      <c r="L226" s="26"/>
      <c r="M226" s="26"/>
      <c r="N226" s="26"/>
      <c r="O226" s="26"/>
      <c r="P226" s="26"/>
      <c r="Q226" s="26"/>
      <c r="R226" s="26"/>
      <c r="S226" s="26"/>
      <c r="T226" s="26"/>
      <c r="U226" s="26"/>
      <c r="V226" s="26"/>
      <c r="W226" s="26"/>
      <c r="X226" s="26"/>
      <c r="Y226" s="26"/>
      <c r="Z226" s="26"/>
      <c r="AA226" s="26"/>
      <c r="AB226" s="27"/>
    </row>
    <row r="227" spans="1:28" ht="9" hidden="1" customHeight="1">
      <c r="A227" s="127"/>
      <c r="B227" s="191" t="s">
        <v>44</v>
      </c>
      <c r="C227" s="192" t="s">
        <v>44</v>
      </c>
      <c r="D227" s="192" t="s">
        <v>44</v>
      </c>
      <c r="E227" s="193" t="s">
        <v>44</v>
      </c>
      <c r="F227" s="192" t="s">
        <v>44</v>
      </c>
      <c r="G227" s="192" t="s">
        <v>44</v>
      </c>
      <c r="H227" s="194" t="s">
        <v>44</v>
      </c>
      <c r="I227" s="26"/>
      <c r="J227" s="26"/>
      <c r="K227" s="26"/>
      <c r="L227" s="26"/>
      <c r="M227" s="26"/>
      <c r="N227" s="26"/>
      <c r="O227" s="26"/>
      <c r="P227" s="26"/>
      <c r="Q227" s="26"/>
      <c r="R227" s="26"/>
      <c r="S227" s="26"/>
      <c r="T227" s="26"/>
      <c r="U227" s="26"/>
      <c r="V227" s="26"/>
      <c r="W227" s="26"/>
      <c r="X227" s="26"/>
      <c r="Y227" s="26"/>
      <c r="Z227" s="26"/>
      <c r="AA227" s="26"/>
      <c r="AB227" s="27"/>
    </row>
    <row r="228" spans="1:28" ht="9" hidden="1" customHeight="1">
      <c r="A228" s="127"/>
      <c r="B228" s="191" t="s">
        <v>44</v>
      </c>
      <c r="C228" s="192" t="s">
        <v>44</v>
      </c>
      <c r="D228" s="192" t="s">
        <v>44</v>
      </c>
      <c r="E228" s="193" t="s">
        <v>44</v>
      </c>
      <c r="F228" s="192" t="s">
        <v>44</v>
      </c>
      <c r="G228" s="192" t="s">
        <v>44</v>
      </c>
      <c r="H228" s="194" t="s">
        <v>44</v>
      </c>
      <c r="I228" s="26"/>
      <c r="J228" s="26"/>
      <c r="K228" s="26"/>
      <c r="L228" s="26"/>
      <c r="M228" s="26"/>
      <c r="N228" s="26"/>
      <c r="O228" s="26"/>
      <c r="P228" s="26"/>
      <c r="Q228" s="26"/>
      <c r="R228" s="26"/>
      <c r="S228" s="26"/>
      <c r="T228" s="26"/>
      <c r="U228" s="26"/>
      <c r="V228" s="26"/>
      <c r="W228" s="26"/>
      <c r="X228" s="26"/>
      <c r="Y228" s="26"/>
      <c r="Z228" s="26"/>
      <c r="AA228" s="26"/>
      <c r="AB228" s="27"/>
    </row>
    <row r="229" spans="1:28" ht="9" hidden="1" customHeight="1">
      <c r="A229" s="127"/>
      <c r="B229" s="191" t="s">
        <v>44</v>
      </c>
      <c r="C229" s="192" t="s">
        <v>44</v>
      </c>
      <c r="D229" s="192" t="s">
        <v>44</v>
      </c>
      <c r="E229" s="193" t="s">
        <v>44</v>
      </c>
      <c r="F229" s="192" t="s">
        <v>44</v>
      </c>
      <c r="G229" s="192" t="s">
        <v>44</v>
      </c>
      <c r="H229" s="194" t="s">
        <v>44</v>
      </c>
      <c r="I229" s="26"/>
      <c r="J229" s="26"/>
      <c r="K229" s="26"/>
      <c r="L229" s="26"/>
      <c r="M229" s="26"/>
      <c r="N229" s="26"/>
      <c r="O229" s="26"/>
      <c r="P229" s="26"/>
      <c r="Q229" s="26"/>
      <c r="R229" s="26"/>
      <c r="S229" s="26"/>
      <c r="T229" s="26"/>
      <c r="U229" s="26"/>
      <c r="V229" s="26"/>
      <c r="W229" s="26"/>
      <c r="X229" s="26"/>
      <c r="Y229" s="26"/>
      <c r="Z229" s="26"/>
      <c r="AA229" s="26"/>
      <c r="AB229" s="27"/>
    </row>
    <row r="230" spans="1:28" ht="9" hidden="1" customHeight="1">
      <c r="A230" s="127"/>
      <c r="B230" s="191" t="s">
        <v>44</v>
      </c>
      <c r="C230" s="192" t="s">
        <v>44</v>
      </c>
      <c r="D230" s="192" t="s">
        <v>44</v>
      </c>
      <c r="E230" s="193" t="s">
        <v>44</v>
      </c>
      <c r="F230" s="192" t="s">
        <v>44</v>
      </c>
      <c r="G230" s="192" t="s">
        <v>44</v>
      </c>
      <c r="H230" s="194" t="s">
        <v>44</v>
      </c>
      <c r="I230" s="26"/>
      <c r="J230" s="26"/>
      <c r="K230" s="26"/>
      <c r="L230" s="26"/>
      <c r="M230" s="26"/>
      <c r="N230" s="26"/>
      <c r="O230" s="26"/>
      <c r="P230" s="26"/>
      <c r="Q230" s="26"/>
      <c r="R230" s="26"/>
      <c r="S230" s="26"/>
      <c r="T230" s="26"/>
      <c r="U230" s="26"/>
      <c r="V230" s="26"/>
      <c r="W230" s="26"/>
      <c r="X230" s="26"/>
      <c r="Y230" s="26"/>
      <c r="Z230" s="26"/>
      <c r="AA230" s="26"/>
      <c r="AB230" s="27"/>
    </row>
    <row r="231" spans="1:28" ht="9" hidden="1" customHeight="1">
      <c r="A231" s="127"/>
      <c r="B231" s="191" t="s">
        <v>44</v>
      </c>
      <c r="C231" s="192" t="s">
        <v>44</v>
      </c>
      <c r="D231" s="192" t="s">
        <v>44</v>
      </c>
      <c r="E231" s="193" t="s">
        <v>44</v>
      </c>
      <c r="F231" s="192" t="s">
        <v>44</v>
      </c>
      <c r="G231" s="192" t="s">
        <v>44</v>
      </c>
      <c r="H231" s="194" t="s">
        <v>44</v>
      </c>
      <c r="I231" s="26"/>
      <c r="J231" s="26"/>
      <c r="K231" s="26"/>
      <c r="L231" s="26"/>
      <c r="M231" s="26"/>
      <c r="N231" s="26"/>
      <c r="O231" s="26"/>
      <c r="P231" s="26"/>
      <c r="Q231" s="26"/>
      <c r="R231" s="26"/>
      <c r="S231" s="26"/>
      <c r="T231" s="26"/>
      <c r="U231" s="26"/>
      <c r="V231" s="26"/>
      <c r="W231" s="26"/>
      <c r="X231" s="26"/>
      <c r="Y231" s="26"/>
      <c r="Z231" s="26"/>
      <c r="AA231" s="26"/>
      <c r="AB231" s="27"/>
    </row>
    <row r="232" spans="1:28" ht="9" hidden="1" customHeight="1">
      <c r="A232" s="127"/>
      <c r="B232" s="191" t="s">
        <v>44</v>
      </c>
      <c r="C232" s="192" t="s">
        <v>44</v>
      </c>
      <c r="D232" s="192" t="s">
        <v>44</v>
      </c>
      <c r="E232" s="193" t="s">
        <v>44</v>
      </c>
      <c r="F232" s="192" t="s">
        <v>44</v>
      </c>
      <c r="G232" s="192" t="s">
        <v>44</v>
      </c>
      <c r="H232" s="194" t="s">
        <v>44</v>
      </c>
      <c r="I232" s="26"/>
      <c r="J232" s="26"/>
      <c r="K232" s="26"/>
      <c r="L232" s="26"/>
      <c r="M232" s="26"/>
      <c r="N232" s="26"/>
      <c r="O232" s="26"/>
      <c r="P232" s="26"/>
      <c r="Q232" s="26"/>
      <c r="R232" s="26"/>
      <c r="S232" s="26"/>
      <c r="T232" s="26"/>
      <c r="U232" s="26"/>
      <c r="V232" s="26"/>
      <c r="W232" s="26"/>
      <c r="X232" s="26"/>
      <c r="Y232" s="26"/>
      <c r="Z232" s="26"/>
      <c r="AA232" s="26"/>
      <c r="AB232" s="27"/>
    </row>
    <row r="233" spans="1:28" ht="9" hidden="1" customHeight="1">
      <c r="A233" s="127"/>
      <c r="B233" s="191" t="s">
        <v>44</v>
      </c>
      <c r="C233" s="192" t="s">
        <v>44</v>
      </c>
      <c r="D233" s="192" t="s">
        <v>44</v>
      </c>
      <c r="E233" s="193" t="s">
        <v>44</v>
      </c>
      <c r="F233" s="192" t="s">
        <v>44</v>
      </c>
      <c r="G233" s="192" t="s">
        <v>44</v>
      </c>
      <c r="H233" s="194" t="s">
        <v>44</v>
      </c>
      <c r="I233" s="26"/>
      <c r="J233" s="26"/>
      <c r="K233" s="26"/>
      <c r="L233" s="26"/>
      <c r="M233" s="26"/>
      <c r="N233" s="26"/>
      <c r="O233" s="26"/>
      <c r="P233" s="26"/>
      <c r="Q233" s="26"/>
      <c r="R233" s="26"/>
      <c r="S233" s="26"/>
      <c r="T233" s="26"/>
      <c r="U233" s="26"/>
      <c r="V233" s="26"/>
      <c r="W233" s="26"/>
      <c r="X233" s="26"/>
      <c r="Y233" s="26"/>
      <c r="Z233" s="26"/>
      <c r="AA233" s="26"/>
      <c r="AB233" s="27"/>
    </row>
    <row r="234" spans="1:28" ht="9" hidden="1" customHeight="1">
      <c r="A234" s="127"/>
      <c r="B234" s="191" t="s">
        <v>44</v>
      </c>
      <c r="C234" s="192" t="s">
        <v>44</v>
      </c>
      <c r="D234" s="192" t="s">
        <v>44</v>
      </c>
      <c r="E234" s="193" t="s">
        <v>44</v>
      </c>
      <c r="F234" s="192" t="s">
        <v>44</v>
      </c>
      <c r="G234" s="192" t="s">
        <v>44</v>
      </c>
      <c r="H234" s="194" t="s">
        <v>44</v>
      </c>
      <c r="I234" s="26"/>
      <c r="J234" s="26"/>
      <c r="K234" s="26"/>
      <c r="L234" s="26"/>
      <c r="M234" s="26"/>
      <c r="N234" s="26"/>
      <c r="O234" s="26"/>
      <c r="P234" s="26"/>
      <c r="Q234" s="26"/>
      <c r="R234" s="26"/>
      <c r="S234" s="26"/>
      <c r="T234" s="26"/>
      <c r="U234" s="26"/>
      <c r="V234" s="26"/>
      <c r="W234" s="26"/>
      <c r="X234" s="26"/>
      <c r="Y234" s="26"/>
      <c r="Z234" s="26"/>
      <c r="AA234" s="26"/>
      <c r="AB234" s="27"/>
    </row>
    <row r="235" spans="1:28" ht="9" hidden="1" customHeight="1">
      <c r="A235" s="127"/>
      <c r="B235" s="191" t="s">
        <v>44</v>
      </c>
      <c r="C235" s="192" t="s">
        <v>44</v>
      </c>
      <c r="D235" s="192" t="s">
        <v>44</v>
      </c>
      <c r="E235" s="193" t="s">
        <v>44</v>
      </c>
      <c r="F235" s="192" t="s">
        <v>44</v>
      </c>
      <c r="G235" s="192" t="s">
        <v>44</v>
      </c>
      <c r="H235" s="194" t="s">
        <v>44</v>
      </c>
      <c r="I235" s="26"/>
      <c r="J235" s="26"/>
      <c r="K235" s="26"/>
      <c r="L235" s="26"/>
      <c r="M235" s="26"/>
      <c r="N235" s="26"/>
      <c r="O235" s="26"/>
      <c r="P235" s="26"/>
      <c r="Q235" s="26"/>
      <c r="R235" s="26"/>
      <c r="S235" s="26"/>
      <c r="T235" s="26"/>
      <c r="U235" s="26"/>
      <c r="V235" s="26"/>
      <c r="W235" s="26"/>
      <c r="X235" s="26"/>
      <c r="Y235" s="26"/>
      <c r="Z235" s="26"/>
      <c r="AA235" s="26"/>
      <c r="AB235" s="27"/>
    </row>
    <row r="236" spans="1:28" ht="9" hidden="1" customHeight="1">
      <c r="A236" s="127"/>
      <c r="B236" s="191" t="s">
        <v>44</v>
      </c>
      <c r="C236" s="192" t="s">
        <v>44</v>
      </c>
      <c r="D236" s="192" t="s">
        <v>44</v>
      </c>
      <c r="E236" s="193" t="s">
        <v>44</v>
      </c>
      <c r="F236" s="192" t="s">
        <v>44</v>
      </c>
      <c r="G236" s="192" t="s">
        <v>44</v>
      </c>
      <c r="H236" s="194" t="s">
        <v>44</v>
      </c>
      <c r="I236" s="26"/>
      <c r="J236" s="26"/>
      <c r="K236" s="26"/>
      <c r="L236" s="26"/>
      <c r="M236" s="26"/>
      <c r="N236" s="26"/>
      <c r="O236" s="26"/>
      <c r="P236" s="26"/>
      <c r="Q236" s="26"/>
      <c r="R236" s="26"/>
      <c r="S236" s="26"/>
      <c r="T236" s="26"/>
      <c r="U236" s="26"/>
      <c r="V236" s="26"/>
      <c r="W236" s="26"/>
      <c r="X236" s="26"/>
      <c r="Y236" s="26"/>
      <c r="Z236" s="26"/>
      <c r="AA236" s="26"/>
      <c r="AB236" s="27"/>
    </row>
    <row r="237" spans="1:28" ht="9" hidden="1" customHeight="1">
      <c r="A237" s="127"/>
      <c r="B237" s="191" t="s">
        <v>44</v>
      </c>
      <c r="C237" s="192" t="s">
        <v>44</v>
      </c>
      <c r="D237" s="192" t="s">
        <v>44</v>
      </c>
      <c r="E237" s="193" t="s">
        <v>44</v>
      </c>
      <c r="F237" s="192" t="s">
        <v>44</v>
      </c>
      <c r="G237" s="192" t="s">
        <v>44</v>
      </c>
      <c r="H237" s="194" t="s">
        <v>44</v>
      </c>
      <c r="I237" s="26"/>
      <c r="J237" s="26"/>
      <c r="K237" s="26"/>
      <c r="L237" s="26"/>
      <c r="M237" s="26"/>
      <c r="N237" s="26"/>
      <c r="O237" s="26"/>
      <c r="P237" s="26"/>
      <c r="Q237" s="26"/>
      <c r="R237" s="26"/>
      <c r="S237" s="26"/>
      <c r="T237" s="26"/>
      <c r="U237" s="26"/>
      <c r="V237" s="26"/>
      <c r="W237" s="26"/>
      <c r="X237" s="26"/>
      <c r="Y237" s="26"/>
      <c r="Z237" s="26"/>
      <c r="AA237" s="26"/>
      <c r="AB237" s="27"/>
    </row>
    <row r="238" spans="1:28" ht="9" hidden="1" customHeight="1">
      <c r="A238" s="127"/>
      <c r="B238" s="191" t="s">
        <v>44</v>
      </c>
      <c r="C238" s="192" t="s">
        <v>44</v>
      </c>
      <c r="D238" s="192" t="s">
        <v>44</v>
      </c>
      <c r="E238" s="193" t="s">
        <v>44</v>
      </c>
      <c r="F238" s="192" t="s">
        <v>44</v>
      </c>
      <c r="G238" s="192" t="s">
        <v>44</v>
      </c>
      <c r="H238" s="194" t="s">
        <v>44</v>
      </c>
      <c r="I238" s="26"/>
      <c r="J238" s="26"/>
      <c r="K238" s="26"/>
      <c r="L238" s="26"/>
      <c r="M238" s="26"/>
      <c r="N238" s="26"/>
      <c r="O238" s="26"/>
      <c r="P238" s="26"/>
      <c r="Q238" s="26"/>
      <c r="R238" s="26"/>
      <c r="S238" s="26"/>
      <c r="T238" s="26"/>
      <c r="U238" s="26"/>
      <c r="V238" s="26"/>
      <c r="W238" s="26"/>
      <c r="X238" s="26"/>
      <c r="Y238" s="26"/>
      <c r="Z238" s="26"/>
      <c r="AA238" s="26"/>
      <c r="AB238" s="27"/>
    </row>
    <row r="239" spans="1:28" ht="9" hidden="1" customHeight="1">
      <c r="A239" s="127"/>
      <c r="B239" s="191" t="s">
        <v>44</v>
      </c>
      <c r="C239" s="192" t="s">
        <v>44</v>
      </c>
      <c r="D239" s="192" t="s">
        <v>44</v>
      </c>
      <c r="E239" s="193" t="s">
        <v>44</v>
      </c>
      <c r="F239" s="192" t="s">
        <v>44</v>
      </c>
      <c r="G239" s="192" t="s">
        <v>44</v>
      </c>
      <c r="H239" s="194" t="s">
        <v>44</v>
      </c>
      <c r="I239" s="26"/>
      <c r="J239" s="26"/>
      <c r="K239" s="26"/>
      <c r="L239" s="26"/>
      <c r="M239" s="26"/>
      <c r="N239" s="26"/>
      <c r="O239" s="26"/>
      <c r="P239" s="26"/>
      <c r="Q239" s="26"/>
      <c r="R239" s="26"/>
      <c r="S239" s="26"/>
      <c r="T239" s="26"/>
      <c r="U239" s="26"/>
      <c r="V239" s="26"/>
      <c r="W239" s="26"/>
      <c r="X239" s="26"/>
      <c r="Y239" s="26"/>
      <c r="Z239" s="26"/>
      <c r="AA239" s="26"/>
      <c r="AB239" s="27"/>
    </row>
    <row r="240" spans="1:28" ht="9" hidden="1" customHeight="1">
      <c r="A240" s="127"/>
      <c r="B240" s="191" t="s">
        <v>44</v>
      </c>
      <c r="C240" s="192" t="s">
        <v>44</v>
      </c>
      <c r="D240" s="192" t="s">
        <v>44</v>
      </c>
      <c r="E240" s="193" t="s">
        <v>44</v>
      </c>
      <c r="F240" s="192" t="s">
        <v>44</v>
      </c>
      <c r="G240" s="192" t="s">
        <v>44</v>
      </c>
      <c r="H240" s="194" t="s">
        <v>44</v>
      </c>
      <c r="I240" s="26"/>
      <c r="J240" s="26"/>
      <c r="K240" s="26"/>
      <c r="L240" s="26"/>
      <c r="M240" s="26"/>
      <c r="N240" s="26"/>
      <c r="O240" s="26"/>
      <c r="P240" s="26"/>
      <c r="Q240" s="26"/>
      <c r="R240" s="26"/>
      <c r="S240" s="26"/>
      <c r="T240" s="26"/>
      <c r="U240" s="26"/>
      <c r="V240" s="26"/>
      <c r="W240" s="26"/>
      <c r="X240" s="26"/>
      <c r="Y240" s="26"/>
      <c r="Z240" s="26"/>
      <c r="AA240" s="26"/>
      <c r="AB240" s="27"/>
    </row>
    <row r="241" spans="1:28" ht="9" hidden="1" customHeight="1">
      <c r="A241" s="127"/>
      <c r="B241" s="191" t="s">
        <v>44</v>
      </c>
      <c r="C241" s="192" t="s">
        <v>44</v>
      </c>
      <c r="D241" s="192" t="s">
        <v>44</v>
      </c>
      <c r="E241" s="193" t="s">
        <v>44</v>
      </c>
      <c r="F241" s="192" t="s">
        <v>44</v>
      </c>
      <c r="G241" s="192" t="s">
        <v>44</v>
      </c>
      <c r="H241" s="194" t="s">
        <v>44</v>
      </c>
      <c r="I241" s="26"/>
      <c r="J241" s="26"/>
      <c r="K241" s="26"/>
      <c r="L241" s="26"/>
      <c r="M241" s="26"/>
      <c r="N241" s="26"/>
      <c r="O241" s="26"/>
      <c r="P241" s="26"/>
      <c r="Q241" s="26"/>
      <c r="R241" s="26"/>
      <c r="S241" s="26"/>
      <c r="T241" s="26"/>
      <c r="U241" s="26"/>
      <c r="V241" s="26"/>
      <c r="W241" s="26"/>
      <c r="X241" s="26"/>
      <c r="Y241" s="26"/>
      <c r="Z241" s="26"/>
      <c r="AA241" s="26"/>
      <c r="AB241" s="27"/>
    </row>
    <row r="242" spans="1:28" ht="9" hidden="1" customHeight="1">
      <c r="A242" s="127"/>
      <c r="B242" s="191" t="s">
        <v>44</v>
      </c>
      <c r="C242" s="192" t="s">
        <v>44</v>
      </c>
      <c r="D242" s="192" t="s">
        <v>44</v>
      </c>
      <c r="E242" s="193" t="s">
        <v>44</v>
      </c>
      <c r="F242" s="192" t="s">
        <v>44</v>
      </c>
      <c r="G242" s="192" t="s">
        <v>44</v>
      </c>
      <c r="H242" s="194" t="s">
        <v>44</v>
      </c>
      <c r="I242" s="26"/>
      <c r="J242" s="26"/>
      <c r="K242" s="26"/>
      <c r="L242" s="26"/>
      <c r="M242" s="26"/>
      <c r="N242" s="26"/>
      <c r="O242" s="26"/>
      <c r="P242" s="26"/>
      <c r="Q242" s="26"/>
      <c r="R242" s="26"/>
      <c r="S242" s="26"/>
      <c r="T242" s="26"/>
      <c r="U242" s="26"/>
      <c r="V242" s="26"/>
      <c r="W242" s="26"/>
      <c r="X242" s="26"/>
      <c r="Y242" s="26"/>
      <c r="Z242" s="26"/>
      <c r="AA242" s="26"/>
      <c r="AB242" s="27"/>
    </row>
    <row r="243" spans="1:28" ht="9" hidden="1" customHeight="1">
      <c r="A243" s="127"/>
      <c r="B243" s="191" t="s">
        <v>44</v>
      </c>
      <c r="C243" s="192" t="s">
        <v>44</v>
      </c>
      <c r="D243" s="192" t="s">
        <v>44</v>
      </c>
      <c r="E243" s="193" t="s">
        <v>44</v>
      </c>
      <c r="F243" s="192" t="s">
        <v>44</v>
      </c>
      <c r="G243" s="192" t="s">
        <v>44</v>
      </c>
      <c r="H243" s="194" t="s">
        <v>44</v>
      </c>
      <c r="I243" s="26"/>
      <c r="J243" s="26"/>
      <c r="K243" s="26"/>
      <c r="L243" s="26"/>
      <c r="M243" s="26"/>
      <c r="N243" s="26"/>
      <c r="O243" s="26"/>
      <c r="P243" s="26"/>
      <c r="Q243" s="26"/>
      <c r="R243" s="26"/>
      <c r="S243" s="26"/>
      <c r="T243" s="26"/>
      <c r="U243" s="26"/>
      <c r="V243" s="26"/>
      <c r="W243" s="26"/>
      <c r="X243" s="26"/>
      <c r="Y243" s="26"/>
      <c r="Z243" s="26"/>
      <c r="AA243" s="26"/>
      <c r="AB243" s="27"/>
    </row>
    <row r="244" spans="1:28" ht="9" hidden="1" customHeight="1">
      <c r="A244" s="127"/>
      <c r="B244" s="191" t="s">
        <v>44</v>
      </c>
      <c r="C244" s="192" t="s">
        <v>44</v>
      </c>
      <c r="D244" s="192" t="s">
        <v>44</v>
      </c>
      <c r="E244" s="193" t="s">
        <v>44</v>
      </c>
      <c r="F244" s="192" t="s">
        <v>44</v>
      </c>
      <c r="G244" s="192" t="s">
        <v>44</v>
      </c>
      <c r="H244" s="194" t="s">
        <v>44</v>
      </c>
      <c r="I244" s="26"/>
      <c r="J244" s="26"/>
      <c r="K244" s="26"/>
      <c r="L244" s="26"/>
      <c r="M244" s="26"/>
      <c r="N244" s="26"/>
      <c r="O244" s="26"/>
      <c r="P244" s="26"/>
      <c r="Q244" s="26"/>
      <c r="R244" s="26"/>
      <c r="S244" s="26"/>
      <c r="T244" s="26"/>
      <c r="U244" s="26"/>
      <c r="V244" s="26"/>
      <c r="W244" s="26"/>
      <c r="X244" s="26"/>
      <c r="Y244" s="26"/>
      <c r="Z244" s="26"/>
      <c r="AA244" s="26"/>
      <c r="AB244" s="27"/>
    </row>
    <row r="245" spans="1:28" ht="9" hidden="1" customHeight="1">
      <c r="A245" s="127"/>
      <c r="B245" s="191" t="s">
        <v>44</v>
      </c>
      <c r="C245" s="192" t="s">
        <v>44</v>
      </c>
      <c r="D245" s="192" t="s">
        <v>44</v>
      </c>
      <c r="E245" s="193" t="s">
        <v>44</v>
      </c>
      <c r="F245" s="192" t="s">
        <v>44</v>
      </c>
      <c r="G245" s="192" t="s">
        <v>44</v>
      </c>
      <c r="H245" s="194" t="s">
        <v>44</v>
      </c>
      <c r="I245" s="26"/>
      <c r="J245" s="26"/>
      <c r="K245" s="26"/>
      <c r="L245" s="26"/>
      <c r="M245" s="26"/>
      <c r="N245" s="26"/>
      <c r="O245" s="26"/>
      <c r="P245" s="26"/>
      <c r="Q245" s="26"/>
      <c r="R245" s="26"/>
      <c r="S245" s="26"/>
      <c r="T245" s="26"/>
      <c r="U245" s="26"/>
      <c r="V245" s="26"/>
      <c r="W245" s="26"/>
      <c r="X245" s="26"/>
      <c r="Y245" s="26"/>
      <c r="Z245" s="26"/>
      <c r="AA245" s="26"/>
      <c r="AB245" s="27"/>
    </row>
    <row r="246" spans="1:28" ht="9" hidden="1" customHeight="1">
      <c r="A246" s="127"/>
      <c r="B246" s="191" t="s">
        <v>44</v>
      </c>
      <c r="C246" s="192" t="s">
        <v>44</v>
      </c>
      <c r="D246" s="192" t="s">
        <v>44</v>
      </c>
      <c r="E246" s="193" t="s">
        <v>44</v>
      </c>
      <c r="F246" s="192" t="s">
        <v>44</v>
      </c>
      <c r="G246" s="192" t="s">
        <v>44</v>
      </c>
      <c r="H246" s="194" t="s">
        <v>44</v>
      </c>
      <c r="I246" s="26"/>
      <c r="J246" s="26"/>
      <c r="K246" s="26"/>
      <c r="L246" s="26"/>
      <c r="M246" s="26"/>
      <c r="N246" s="26"/>
      <c r="O246" s="26"/>
      <c r="P246" s="26"/>
      <c r="Q246" s="26"/>
      <c r="R246" s="26"/>
      <c r="S246" s="26"/>
      <c r="T246" s="26"/>
      <c r="U246" s="26"/>
      <c r="V246" s="26"/>
      <c r="W246" s="26"/>
      <c r="X246" s="26"/>
      <c r="Y246" s="26"/>
      <c r="Z246" s="26"/>
      <c r="AA246" s="26"/>
      <c r="AB246" s="27"/>
    </row>
    <row r="247" spans="1:28" ht="9" hidden="1" customHeight="1">
      <c r="A247" s="127"/>
      <c r="B247" s="191" t="s">
        <v>44</v>
      </c>
      <c r="C247" s="192" t="s">
        <v>44</v>
      </c>
      <c r="D247" s="192" t="s">
        <v>44</v>
      </c>
      <c r="E247" s="193" t="s">
        <v>44</v>
      </c>
      <c r="F247" s="192" t="s">
        <v>44</v>
      </c>
      <c r="G247" s="192" t="s">
        <v>44</v>
      </c>
      <c r="H247" s="194" t="s">
        <v>44</v>
      </c>
      <c r="I247" s="26"/>
      <c r="J247" s="26"/>
      <c r="K247" s="26"/>
      <c r="L247" s="26"/>
      <c r="M247" s="26"/>
      <c r="N247" s="26"/>
      <c r="O247" s="26"/>
      <c r="P247" s="26"/>
      <c r="Q247" s="26"/>
      <c r="R247" s="26"/>
      <c r="S247" s="26"/>
      <c r="T247" s="26"/>
      <c r="U247" s="26"/>
      <c r="V247" s="26"/>
      <c r="W247" s="26"/>
      <c r="X247" s="26"/>
      <c r="Y247" s="26"/>
      <c r="Z247" s="26"/>
      <c r="AA247" s="26"/>
      <c r="AB247" s="27"/>
    </row>
    <row r="248" spans="1:28" ht="9" hidden="1" customHeight="1">
      <c r="A248" s="127"/>
      <c r="B248" s="191" t="s">
        <v>44</v>
      </c>
      <c r="C248" s="192" t="s">
        <v>44</v>
      </c>
      <c r="D248" s="192" t="s">
        <v>44</v>
      </c>
      <c r="E248" s="193" t="s">
        <v>44</v>
      </c>
      <c r="F248" s="192" t="s">
        <v>44</v>
      </c>
      <c r="G248" s="192" t="s">
        <v>44</v>
      </c>
      <c r="H248" s="194" t="s">
        <v>44</v>
      </c>
      <c r="I248" s="26"/>
      <c r="J248" s="26"/>
      <c r="K248" s="26"/>
      <c r="L248" s="26"/>
      <c r="M248" s="26"/>
      <c r="N248" s="26"/>
      <c r="O248" s="26"/>
      <c r="P248" s="26"/>
      <c r="Q248" s="26"/>
      <c r="R248" s="26"/>
      <c r="S248" s="26"/>
      <c r="T248" s="26"/>
      <c r="U248" s="26"/>
      <c r="V248" s="26"/>
      <c r="W248" s="26"/>
      <c r="X248" s="26"/>
      <c r="Y248" s="26"/>
      <c r="Z248" s="26"/>
      <c r="AA248" s="26"/>
      <c r="AB248" s="27"/>
    </row>
    <row r="249" spans="1:28" ht="9" hidden="1" customHeight="1">
      <c r="A249" s="127"/>
      <c r="B249" s="191" t="s">
        <v>44</v>
      </c>
      <c r="C249" s="192" t="s">
        <v>44</v>
      </c>
      <c r="D249" s="192" t="s">
        <v>44</v>
      </c>
      <c r="E249" s="193" t="s">
        <v>44</v>
      </c>
      <c r="F249" s="192" t="s">
        <v>44</v>
      </c>
      <c r="G249" s="192" t="s">
        <v>44</v>
      </c>
      <c r="H249" s="194" t="s">
        <v>44</v>
      </c>
      <c r="I249" s="26"/>
      <c r="J249" s="26"/>
      <c r="K249" s="26"/>
      <c r="L249" s="26"/>
      <c r="M249" s="26"/>
      <c r="N249" s="26"/>
      <c r="O249" s="26"/>
      <c r="P249" s="26"/>
      <c r="Q249" s="26"/>
      <c r="R249" s="26"/>
      <c r="S249" s="26"/>
      <c r="T249" s="26"/>
      <c r="U249" s="26"/>
      <c r="V249" s="26"/>
      <c r="W249" s="26"/>
      <c r="X249" s="26"/>
      <c r="Y249" s="26"/>
      <c r="Z249" s="26"/>
      <c r="AA249" s="26"/>
      <c r="AB249" s="27"/>
    </row>
    <row r="250" spans="1:28" ht="9" hidden="1" customHeight="1">
      <c r="A250" s="127"/>
      <c r="B250" s="191" t="s">
        <v>44</v>
      </c>
      <c r="C250" s="192" t="s">
        <v>44</v>
      </c>
      <c r="D250" s="192" t="s">
        <v>44</v>
      </c>
      <c r="E250" s="193" t="s">
        <v>44</v>
      </c>
      <c r="F250" s="192" t="s">
        <v>44</v>
      </c>
      <c r="G250" s="192" t="s">
        <v>44</v>
      </c>
      <c r="H250" s="194" t="s">
        <v>44</v>
      </c>
      <c r="I250" s="26"/>
      <c r="J250" s="26"/>
      <c r="K250" s="26"/>
      <c r="L250" s="26"/>
      <c r="M250" s="26"/>
      <c r="N250" s="26"/>
      <c r="O250" s="26"/>
      <c r="P250" s="26"/>
      <c r="Q250" s="26"/>
      <c r="R250" s="26"/>
      <c r="S250" s="26"/>
      <c r="T250" s="26"/>
      <c r="U250" s="26"/>
      <c r="V250" s="26"/>
      <c r="W250" s="26"/>
      <c r="X250" s="26"/>
      <c r="Y250" s="26"/>
      <c r="Z250" s="26"/>
      <c r="AA250" s="26"/>
      <c r="AB250" s="27"/>
    </row>
    <row r="251" spans="1:28" ht="9" hidden="1" customHeight="1">
      <c r="A251" s="127"/>
      <c r="B251" s="191" t="s">
        <v>44</v>
      </c>
      <c r="C251" s="192" t="s">
        <v>44</v>
      </c>
      <c r="D251" s="192" t="s">
        <v>44</v>
      </c>
      <c r="E251" s="193" t="s">
        <v>44</v>
      </c>
      <c r="F251" s="192" t="s">
        <v>44</v>
      </c>
      <c r="G251" s="192" t="s">
        <v>44</v>
      </c>
      <c r="H251" s="194" t="s">
        <v>44</v>
      </c>
      <c r="I251" s="26"/>
      <c r="J251" s="26"/>
      <c r="K251" s="26"/>
      <c r="L251" s="26"/>
      <c r="M251" s="26"/>
      <c r="N251" s="26"/>
      <c r="O251" s="26"/>
      <c r="P251" s="26"/>
      <c r="Q251" s="26"/>
      <c r="R251" s="26"/>
      <c r="S251" s="26"/>
      <c r="T251" s="26"/>
      <c r="U251" s="26"/>
      <c r="V251" s="26"/>
      <c r="W251" s="26"/>
      <c r="X251" s="26"/>
      <c r="Y251" s="26"/>
      <c r="Z251" s="26"/>
      <c r="AA251" s="26"/>
      <c r="AB251" s="27"/>
    </row>
    <row r="252" spans="1:28" ht="9" hidden="1" customHeight="1">
      <c r="A252" s="127"/>
      <c r="B252" s="191" t="s">
        <v>44</v>
      </c>
      <c r="C252" s="192" t="s">
        <v>44</v>
      </c>
      <c r="D252" s="192" t="s">
        <v>44</v>
      </c>
      <c r="E252" s="193" t="s">
        <v>44</v>
      </c>
      <c r="F252" s="192" t="s">
        <v>44</v>
      </c>
      <c r="G252" s="192" t="s">
        <v>44</v>
      </c>
      <c r="H252" s="194" t="s">
        <v>44</v>
      </c>
      <c r="I252" s="26"/>
      <c r="J252" s="26"/>
      <c r="K252" s="26"/>
      <c r="L252" s="26"/>
      <c r="M252" s="26"/>
      <c r="N252" s="26"/>
      <c r="O252" s="26"/>
      <c r="P252" s="26"/>
      <c r="Q252" s="26"/>
      <c r="R252" s="26"/>
      <c r="S252" s="26"/>
      <c r="T252" s="26"/>
      <c r="U252" s="26"/>
      <c r="V252" s="26"/>
      <c r="W252" s="26"/>
      <c r="X252" s="26"/>
      <c r="Y252" s="26"/>
      <c r="Z252" s="26"/>
      <c r="AA252" s="26"/>
      <c r="AB252" s="27"/>
    </row>
    <row r="253" spans="1:28" ht="9" hidden="1" customHeight="1">
      <c r="A253" s="127"/>
      <c r="B253" s="191" t="s">
        <v>44</v>
      </c>
      <c r="C253" s="192" t="s">
        <v>44</v>
      </c>
      <c r="D253" s="192" t="s">
        <v>44</v>
      </c>
      <c r="E253" s="193" t="s">
        <v>44</v>
      </c>
      <c r="F253" s="192" t="s">
        <v>44</v>
      </c>
      <c r="G253" s="192" t="s">
        <v>44</v>
      </c>
      <c r="H253" s="194" t="s">
        <v>44</v>
      </c>
      <c r="I253" s="26"/>
      <c r="J253" s="26"/>
      <c r="K253" s="26"/>
      <c r="L253" s="26"/>
      <c r="M253" s="26"/>
      <c r="N253" s="26"/>
      <c r="O253" s="26"/>
      <c r="P253" s="26"/>
      <c r="Q253" s="26"/>
      <c r="R253" s="26"/>
      <c r="S253" s="26"/>
      <c r="T253" s="26"/>
      <c r="U253" s="26"/>
      <c r="V253" s="26"/>
      <c r="W253" s="26"/>
      <c r="X253" s="26"/>
      <c r="Y253" s="26"/>
      <c r="Z253" s="26"/>
      <c r="AA253" s="26"/>
      <c r="AB253" s="27"/>
    </row>
    <row r="254" spans="1:28" ht="9" hidden="1" customHeight="1">
      <c r="A254" s="127"/>
      <c r="B254" s="191" t="s">
        <v>44</v>
      </c>
      <c r="C254" s="192" t="s">
        <v>44</v>
      </c>
      <c r="D254" s="192" t="s">
        <v>44</v>
      </c>
      <c r="E254" s="193" t="s">
        <v>44</v>
      </c>
      <c r="F254" s="192" t="s">
        <v>44</v>
      </c>
      <c r="G254" s="192" t="s">
        <v>44</v>
      </c>
      <c r="H254" s="194" t="s">
        <v>44</v>
      </c>
      <c r="I254" s="26"/>
      <c r="J254" s="26"/>
      <c r="K254" s="26"/>
      <c r="L254" s="26"/>
      <c r="M254" s="26"/>
      <c r="N254" s="26"/>
      <c r="O254" s="26"/>
      <c r="P254" s="26"/>
      <c r="Q254" s="26"/>
      <c r="R254" s="26"/>
      <c r="S254" s="26"/>
      <c r="T254" s="26"/>
      <c r="U254" s="26"/>
      <c r="V254" s="26"/>
      <c r="W254" s="26"/>
      <c r="X254" s="26"/>
      <c r="Y254" s="26"/>
      <c r="Z254" s="26"/>
      <c r="AA254" s="26"/>
      <c r="AB254" s="27"/>
    </row>
    <row r="255" spans="1:28" ht="9" hidden="1" customHeight="1">
      <c r="A255" s="127"/>
      <c r="B255" s="191" t="s">
        <v>44</v>
      </c>
      <c r="C255" s="192" t="s">
        <v>44</v>
      </c>
      <c r="D255" s="192" t="s">
        <v>44</v>
      </c>
      <c r="E255" s="193" t="s">
        <v>44</v>
      </c>
      <c r="F255" s="192" t="s">
        <v>44</v>
      </c>
      <c r="G255" s="192" t="s">
        <v>44</v>
      </c>
      <c r="H255" s="194" t="s">
        <v>44</v>
      </c>
      <c r="I255" s="26"/>
      <c r="J255" s="26"/>
      <c r="K255" s="26"/>
      <c r="L255" s="26"/>
      <c r="M255" s="26"/>
      <c r="N255" s="26"/>
      <c r="O255" s="26"/>
      <c r="P255" s="26"/>
      <c r="Q255" s="26"/>
      <c r="R255" s="26"/>
      <c r="S255" s="26"/>
      <c r="T255" s="26"/>
      <c r="U255" s="26"/>
      <c r="V255" s="26"/>
      <c r="W255" s="26"/>
      <c r="X255" s="26"/>
      <c r="Y255" s="26"/>
      <c r="Z255" s="26"/>
      <c r="AA255" s="26"/>
      <c r="AB255" s="27"/>
    </row>
    <row r="256" spans="1:28" ht="9" hidden="1" customHeight="1">
      <c r="A256" s="127"/>
      <c r="B256" s="191" t="s">
        <v>44</v>
      </c>
      <c r="C256" s="192" t="s">
        <v>44</v>
      </c>
      <c r="D256" s="192" t="s">
        <v>44</v>
      </c>
      <c r="E256" s="193" t="s">
        <v>44</v>
      </c>
      <c r="F256" s="192" t="s">
        <v>44</v>
      </c>
      <c r="G256" s="192" t="s">
        <v>44</v>
      </c>
      <c r="H256" s="194" t="s">
        <v>44</v>
      </c>
      <c r="I256" s="26"/>
      <c r="J256" s="26"/>
      <c r="K256" s="26"/>
      <c r="L256" s="26"/>
      <c r="M256" s="26"/>
      <c r="N256" s="26"/>
      <c r="O256" s="26"/>
      <c r="P256" s="26"/>
      <c r="Q256" s="26"/>
      <c r="R256" s="26"/>
      <c r="S256" s="26"/>
      <c r="T256" s="26"/>
      <c r="U256" s="26"/>
      <c r="V256" s="26"/>
      <c r="W256" s="26"/>
      <c r="X256" s="26"/>
      <c r="Y256" s="26"/>
      <c r="Z256" s="26"/>
      <c r="AA256" s="26"/>
      <c r="AB256" s="27"/>
    </row>
    <row r="257" spans="1:28" ht="9" hidden="1" customHeight="1">
      <c r="A257" s="127"/>
      <c r="B257" s="191" t="s">
        <v>44</v>
      </c>
      <c r="C257" s="192" t="s">
        <v>44</v>
      </c>
      <c r="D257" s="192" t="s">
        <v>44</v>
      </c>
      <c r="E257" s="193" t="s">
        <v>44</v>
      </c>
      <c r="F257" s="192" t="s">
        <v>44</v>
      </c>
      <c r="G257" s="192" t="s">
        <v>44</v>
      </c>
      <c r="H257" s="194" t="s">
        <v>44</v>
      </c>
      <c r="I257" s="26"/>
      <c r="J257" s="26"/>
      <c r="K257" s="26"/>
      <c r="L257" s="26"/>
      <c r="M257" s="26"/>
      <c r="N257" s="26"/>
      <c r="O257" s="26"/>
      <c r="P257" s="26"/>
      <c r="Q257" s="26"/>
      <c r="R257" s="26"/>
      <c r="S257" s="26"/>
      <c r="T257" s="26"/>
      <c r="U257" s="26"/>
      <c r="V257" s="26"/>
      <c r="W257" s="26"/>
      <c r="X257" s="26"/>
      <c r="Y257" s="26"/>
      <c r="Z257" s="26"/>
      <c r="AA257" s="26"/>
      <c r="AB257" s="27"/>
    </row>
    <row r="258" spans="1:28" ht="9" hidden="1" customHeight="1">
      <c r="A258" s="127"/>
      <c r="B258" s="191" t="s">
        <v>44</v>
      </c>
      <c r="C258" s="192" t="s">
        <v>44</v>
      </c>
      <c r="D258" s="192" t="s">
        <v>44</v>
      </c>
      <c r="E258" s="193" t="s">
        <v>44</v>
      </c>
      <c r="F258" s="192" t="s">
        <v>44</v>
      </c>
      <c r="G258" s="192" t="s">
        <v>44</v>
      </c>
      <c r="H258" s="194" t="s">
        <v>44</v>
      </c>
      <c r="I258" s="26"/>
      <c r="J258" s="26"/>
      <c r="K258" s="26"/>
      <c r="L258" s="26"/>
      <c r="M258" s="26"/>
      <c r="N258" s="26"/>
      <c r="O258" s="26"/>
      <c r="P258" s="26"/>
      <c r="Q258" s="26"/>
      <c r="R258" s="26"/>
      <c r="S258" s="26"/>
      <c r="T258" s="26"/>
      <c r="U258" s="26"/>
      <c r="V258" s="26"/>
      <c r="W258" s="26"/>
      <c r="X258" s="26"/>
      <c r="Y258" s="26"/>
      <c r="Z258" s="26"/>
      <c r="AA258" s="26"/>
      <c r="AB258" s="27"/>
    </row>
    <row r="259" spans="1:28" ht="9" hidden="1" customHeight="1">
      <c r="A259" s="127"/>
      <c r="B259" s="191" t="s">
        <v>44</v>
      </c>
      <c r="C259" s="192" t="s">
        <v>44</v>
      </c>
      <c r="D259" s="192" t="s">
        <v>44</v>
      </c>
      <c r="E259" s="193" t="s">
        <v>44</v>
      </c>
      <c r="F259" s="192" t="s">
        <v>44</v>
      </c>
      <c r="G259" s="192" t="s">
        <v>44</v>
      </c>
      <c r="H259" s="194" t="s">
        <v>44</v>
      </c>
      <c r="I259" s="26"/>
      <c r="J259" s="26"/>
      <c r="K259" s="26"/>
      <c r="L259" s="26"/>
      <c r="M259" s="26"/>
      <c r="N259" s="26"/>
      <c r="O259" s="26"/>
      <c r="P259" s="26"/>
      <c r="Q259" s="26"/>
      <c r="R259" s="26"/>
      <c r="S259" s="26"/>
      <c r="T259" s="26"/>
      <c r="U259" s="26"/>
      <c r="V259" s="26"/>
      <c r="W259" s="26"/>
      <c r="X259" s="26"/>
      <c r="Y259" s="26"/>
      <c r="Z259" s="26"/>
      <c r="AA259" s="26"/>
      <c r="AB259" s="27"/>
    </row>
    <row r="260" spans="1:28" ht="9" hidden="1" customHeight="1">
      <c r="A260" s="127"/>
      <c r="B260" s="191" t="s">
        <v>44</v>
      </c>
      <c r="C260" s="192" t="s">
        <v>44</v>
      </c>
      <c r="D260" s="192" t="s">
        <v>44</v>
      </c>
      <c r="E260" s="193" t="s">
        <v>44</v>
      </c>
      <c r="F260" s="192" t="s">
        <v>44</v>
      </c>
      <c r="G260" s="192" t="s">
        <v>44</v>
      </c>
      <c r="H260" s="194" t="s">
        <v>44</v>
      </c>
      <c r="I260" s="26"/>
      <c r="J260" s="26"/>
      <c r="K260" s="26"/>
      <c r="L260" s="26"/>
      <c r="M260" s="26"/>
      <c r="N260" s="26"/>
      <c r="O260" s="26"/>
      <c r="P260" s="26"/>
      <c r="Q260" s="26"/>
      <c r="R260" s="26"/>
      <c r="S260" s="26"/>
      <c r="T260" s="26"/>
      <c r="U260" s="26"/>
      <c r="V260" s="26"/>
      <c r="W260" s="26"/>
      <c r="X260" s="26"/>
      <c r="Y260" s="26"/>
      <c r="Z260" s="26"/>
      <c r="AA260" s="26"/>
      <c r="AB260" s="27"/>
    </row>
    <row r="261" spans="1:28" ht="9" hidden="1" customHeight="1">
      <c r="A261" s="127"/>
      <c r="B261" s="191" t="s">
        <v>44</v>
      </c>
      <c r="C261" s="192" t="s">
        <v>44</v>
      </c>
      <c r="D261" s="192" t="s">
        <v>44</v>
      </c>
      <c r="E261" s="193" t="s">
        <v>44</v>
      </c>
      <c r="F261" s="192" t="s">
        <v>44</v>
      </c>
      <c r="G261" s="192" t="s">
        <v>44</v>
      </c>
      <c r="H261" s="194" t="s">
        <v>44</v>
      </c>
      <c r="I261" s="26"/>
      <c r="J261" s="26"/>
      <c r="K261" s="26"/>
      <c r="L261" s="26"/>
      <c r="M261" s="26"/>
      <c r="N261" s="26"/>
      <c r="O261" s="26"/>
      <c r="P261" s="26"/>
      <c r="Q261" s="26"/>
      <c r="R261" s="26"/>
      <c r="S261" s="26"/>
      <c r="T261" s="26"/>
      <c r="U261" s="26"/>
      <c r="V261" s="26"/>
      <c r="W261" s="26"/>
      <c r="X261" s="26"/>
      <c r="Y261" s="26"/>
      <c r="Z261" s="26"/>
      <c r="AA261" s="26"/>
      <c r="AB261" s="27"/>
    </row>
    <row r="262" spans="1:28" ht="9" hidden="1" customHeight="1">
      <c r="A262" s="127"/>
      <c r="B262" s="191" t="s">
        <v>44</v>
      </c>
      <c r="C262" s="192" t="s">
        <v>44</v>
      </c>
      <c r="D262" s="192" t="s">
        <v>44</v>
      </c>
      <c r="E262" s="193" t="s">
        <v>44</v>
      </c>
      <c r="F262" s="192" t="s">
        <v>44</v>
      </c>
      <c r="G262" s="192" t="s">
        <v>44</v>
      </c>
      <c r="H262" s="194" t="s">
        <v>44</v>
      </c>
      <c r="I262" s="26"/>
      <c r="J262" s="26"/>
      <c r="K262" s="26"/>
      <c r="L262" s="26"/>
      <c r="M262" s="26"/>
      <c r="N262" s="26"/>
      <c r="O262" s="26"/>
      <c r="P262" s="26"/>
      <c r="Q262" s="26"/>
      <c r="R262" s="26"/>
      <c r="S262" s="26"/>
      <c r="T262" s="26"/>
      <c r="U262" s="26"/>
      <c r="V262" s="26"/>
      <c r="W262" s="26"/>
      <c r="X262" s="26"/>
      <c r="Y262" s="26"/>
      <c r="Z262" s="26"/>
      <c r="AA262" s="26"/>
      <c r="AB262" s="27"/>
    </row>
    <row r="263" spans="1:28" ht="9" hidden="1" customHeight="1">
      <c r="A263" s="127"/>
      <c r="B263" s="191" t="s">
        <v>44</v>
      </c>
      <c r="C263" s="192" t="s">
        <v>44</v>
      </c>
      <c r="D263" s="192" t="s">
        <v>44</v>
      </c>
      <c r="E263" s="193" t="s">
        <v>44</v>
      </c>
      <c r="F263" s="192" t="s">
        <v>44</v>
      </c>
      <c r="G263" s="192" t="s">
        <v>44</v>
      </c>
      <c r="H263" s="194" t="s">
        <v>44</v>
      </c>
      <c r="I263" s="26"/>
      <c r="J263" s="26"/>
      <c r="K263" s="26"/>
      <c r="L263" s="26"/>
      <c r="M263" s="26"/>
      <c r="N263" s="26"/>
      <c r="O263" s="26"/>
      <c r="P263" s="26"/>
      <c r="Q263" s="26"/>
      <c r="R263" s="26"/>
      <c r="S263" s="26"/>
      <c r="T263" s="26"/>
      <c r="U263" s="26"/>
      <c r="V263" s="26"/>
      <c r="W263" s="26"/>
      <c r="X263" s="26"/>
      <c r="Y263" s="26"/>
      <c r="Z263" s="26"/>
      <c r="AA263" s="26"/>
      <c r="AB263" s="27"/>
    </row>
    <row r="264" spans="1:28" ht="9" hidden="1" customHeight="1">
      <c r="A264" s="127"/>
      <c r="B264" s="191" t="s">
        <v>44</v>
      </c>
      <c r="C264" s="192" t="s">
        <v>44</v>
      </c>
      <c r="D264" s="192" t="s">
        <v>44</v>
      </c>
      <c r="E264" s="193" t="s">
        <v>44</v>
      </c>
      <c r="F264" s="192" t="s">
        <v>44</v>
      </c>
      <c r="G264" s="192" t="s">
        <v>44</v>
      </c>
      <c r="H264" s="194" t="s">
        <v>44</v>
      </c>
      <c r="I264" s="26"/>
      <c r="J264" s="26"/>
      <c r="K264" s="26"/>
      <c r="L264" s="26"/>
      <c r="M264" s="26"/>
      <c r="N264" s="26"/>
      <c r="O264" s="26"/>
      <c r="P264" s="26"/>
      <c r="Q264" s="26"/>
      <c r="R264" s="26"/>
      <c r="S264" s="26"/>
      <c r="T264" s="26"/>
      <c r="U264" s="26"/>
      <c r="V264" s="26"/>
      <c r="W264" s="26"/>
      <c r="X264" s="26"/>
      <c r="Y264" s="26"/>
      <c r="Z264" s="26"/>
      <c r="AA264" s="26"/>
      <c r="AB264" s="27"/>
    </row>
    <row r="265" spans="1:28" ht="9" hidden="1" customHeight="1">
      <c r="A265" s="127"/>
      <c r="B265" s="191" t="s">
        <v>44</v>
      </c>
      <c r="C265" s="192" t="s">
        <v>44</v>
      </c>
      <c r="D265" s="192" t="s">
        <v>44</v>
      </c>
      <c r="E265" s="193" t="s">
        <v>44</v>
      </c>
      <c r="F265" s="192" t="s">
        <v>44</v>
      </c>
      <c r="G265" s="192" t="s">
        <v>44</v>
      </c>
      <c r="H265" s="194" t="s">
        <v>44</v>
      </c>
      <c r="I265" s="26"/>
      <c r="J265" s="26"/>
      <c r="K265" s="26"/>
      <c r="L265" s="26"/>
      <c r="M265" s="26"/>
      <c r="N265" s="26"/>
      <c r="O265" s="26"/>
      <c r="P265" s="26"/>
      <c r="Q265" s="26"/>
      <c r="R265" s="26"/>
      <c r="S265" s="26"/>
      <c r="T265" s="26"/>
      <c r="U265" s="26"/>
      <c r="V265" s="26"/>
      <c r="W265" s="26"/>
      <c r="X265" s="26"/>
      <c r="Y265" s="26"/>
      <c r="Z265" s="26"/>
      <c r="AA265" s="26"/>
      <c r="AB265" s="27"/>
    </row>
    <row r="266" spans="1:28" ht="9" hidden="1" customHeight="1">
      <c r="A266" s="127"/>
      <c r="B266" s="191" t="s">
        <v>44</v>
      </c>
      <c r="C266" s="192" t="s">
        <v>44</v>
      </c>
      <c r="D266" s="192" t="s">
        <v>44</v>
      </c>
      <c r="E266" s="193" t="s">
        <v>44</v>
      </c>
      <c r="F266" s="192" t="s">
        <v>44</v>
      </c>
      <c r="G266" s="192" t="s">
        <v>44</v>
      </c>
      <c r="H266" s="194" t="s">
        <v>44</v>
      </c>
      <c r="I266" s="26"/>
      <c r="J266" s="26"/>
      <c r="K266" s="26"/>
      <c r="L266" s="26"/>
      <c r="M266" s="26"/>
      <c r="N266" s="26"/>
      <c r="O266" s="26"/>
      <c r="P266" s="26"/>
      <c r="Q266" s="26"/>
      <c r="R266" s="26"/>
      <c r="S266" s="26"/>
      <c r="T266" s="26"/>
      <c r="U266" s="26"/>
      <c r="V266" s="26"/>
      <c r="W266" s="26"/>
      <c r="X266" s="26"/>
      <c r="Y266" s="26"/>
      <c r="Z266" s="26"/>
      <c r="AA266" s="26"/>
      <c r="AB266" s="27"/>
    </row>
    <row r="267" spans="1:28" ht="9" hidden="1" customHeight="1">
      <c r="A267" s="127"/>
      <c r="B267" s="191" t="s">
        <v>44</v>
      </c>
      <c r="C267" s="192" t="s">
        <v>44</v>
      </c>
      <c r="D267" s="192" t="s">
        <v>44</v>
      </c>
      <c r="E267" s="193" t="s">
        <v>44</v>
      </c>
      <c r="F267" s="192" t="s">
        <v>44</v>
      </c>
      <c r="G267" s="192" t="s">
        <v>44</v>
      </c>
      <c r="H267" s="194" t="s">
        <v>44</v>
      </c>
      <c r="I267" s="26"/>
      <c r="J267" s="26"/>
      <c r="K267" s="26"/>
      <c r="L267" s="26"/>
      <c r="M267" s="26"/>
      <c r="N267" s="26"/>
      <c r="O267" s="26"/>
      <c r="P267" s="26"/>
      <c r="Q267" s="26"/>
      <c r="R267" s="26"/>
      <c r="S267" s="26"/>
      <c r="T267" s="26"/>
      <c r="U267" s="26"/>
      <c r="V267" s="26"/>
      <c r="W267" s="26"/>
      <c r="X267" s="26"/>
      <c r="Y267" s="26"/>
      <c r="Z267" s="26"/>
      <c r="AA267" s="26"/>
      <c r="AB267" s="27"/>
    </row>
    <row r="268" spans="1:28" ht="9" hidden="1" customHeight="1">
      <c r="A268" s="127"/>
      <c r="B268" s="191" t="s">
        <v>44</v>
      </c>
      <c r="C268" s="192" t="s">
        <v>44</v>
      </c>
      <c r="D268" s="192" t="s">
        <v>44</v>
      </c>
      <c r="E268" s="193" t="s">
        <v>44</v>
      </c>
      <c r="F268" s="192" t="s">
        <v>44</v>
      </c>
      <c r="G268" s="192" t="s">
        <v>44</v>
      </c>
      <c r="H268" s="194" t="s">
        <v>44</v>
      </c>
      <c r="I268" s="26"/>
      <c r="J268" s="26"/>
      <c r="K268" s="26"/>
      <c r="L268" s="26"/>
      <c r="M268" s="26"/>
      <c r="N268" s="26"/>
      <c r="O268" s="26"/>
      <c r="P268" s="26"/>
      <c r="Q268" s="26"/>
      <c r="R268" s="26"/>
      <c r="S268" s="26"/>
      <c r="T268" s="26"/>
      <c r="U268" s="26"/>
      <c r="V268" s="26"/>
      <c r="W268" s="26"/>
      <c r="X268" s="26"/>
      <c r="Y268" s="26"/>
      <c r="Z268" s="26"/>
      <c r="AA268" s="26"/>
      <c r="AB268" s="27"/>
    </row>
    <row r="269" spans="1:28" ht="9" hidden="1" customHeight="1">
      <c r="A269" s="127"/>
      <c r="B269" s="191" t="s">
        <v>44</v>
      </c>
      <c r="C269" s="192" t="s">
        <v>44</v>
      </c>
      <c r="D269" s="192" t="s">
        <v>44</v>
      </c>
      <c r="E269" s="193" t="s">
        <v>44</v>
      </c>
      <c r="F269" s="192" t="s">
        <v>44</v>
      </c>
      <c r="G269" s="192" t="s">
        <v>44</v>
      </c>
      <c r="H269" s="194" t="s">
        <v>44</v>
      </c>
      <c r="I269" s="26"/>
      <c r="J269" s="26"/>
      <c r="K269" s="26"/>
      <c r="L269" s="26"/>
      <c r="M269" s="26"/>
      <c r="N269" s="26"/>
      <c r="O269" s="26"/>
      <c r="P269" s="26"/>
      <c r="Q269" s="26"/>
      <c r="R269" s="26"/>
      <c r="S269" s="26"/>
      <c r="T269" s="26"/>
      <c r="U269" s="26"/>
      <c r="V269" s="26"/>
      <c r="W269" s="26"/>
      <c r="X269" s="26"/>
      <c r="Y269" s="26"/>
      <c r="Z269" s="26"/>
      <c r="AA269" s="26"/>
      <c r="AB269" s="27"/>
    </row>
    <row r="270" spans="1:28" ht="9" hidden="1" customHeight="1">
      <c r="A270" s="127"/>
      <c r="B270" s="191" t="s">
        <v>44</v>
      </c>
      <c r="C270" s="192" t="s">
        <v>44</v>
      </c>
      <c r="D270" s="192" t="s">
        <v>44</v>
      </c>
      <c r="E270" s="193" t="s">
        <v>44</v>
      </c>
      <c r="F270" s="192" t="s">
        <v>44</v>
      </c>
      <c r="G270" s="192" t="s">
        <v>44</v>
      </c>
      <c r="H270" s="194" t="s">
        <v>44</v>
      </c>
      <c r="I270" s="26"/>
      <c r="J270" s="26"/>
      <c r="K270" s="26"/>
      <c r="L270" s="26"/>
      <c r="M270" s="26"/>
      <c r="N270" s="26"/>
      <c r="O270" s="26"/>
      <c r="P270" s="26"/>
      <c r="Q270" s="26"/>
      <c r="R270" s="26"/>
      <c r="S270" s="26"/>
      <c r="T270" s="26"/>
      <c r="U270" s="26"/>
      <c r="V270" s="26"/>
      <c r="W270" s="26"/>
      <c r="X270" s="26"/>
      <c r="Y270" s="26"/>
      <c r="Z270" s="26"/>
      <c r="AA270" s="26"/>
      <c r="AB270" s="27"/>
    </row>
    <row r="271" spans="1:28" ht="9" hidden="1" customHeight="1">
      <c r="A271" s="127"/>
      <c r="B271" s="191" t="s">
        <v>44</v>
      </c>
      <c r="C271" s="192" t="s">
        <v>44</v>
      </c>
      <c r="D271" s="192" t="s">
        <v>44</v>
      </c>
      <c r="E271" s="193" t="s">
        <v>44</v>
      </c>
      <c r="F271" s="192" t="s">
        <v>44</v>
      </c>
      <c r="G271" s="192" t="s">
        <v>44</v>
      </c>
      <c r="H271" s="194" t="s">
        <v>44</v>
      </c>
      <c r="I271" s="26"/>
      <c r="J271" s="26"/>
      <c r="K271" s="26"/>
      <c r="L271" s="26"/>
      <c r="M271" s="26"/>
      <c r="N271" s="26"/>
      <c r="O271" s="26"/>
      <c r="P271" s="26"/>
      <c r="Q271" s="26"/>
      <c r="R271" s="26"/>
      <c r="S271" s="26"/>
      <c r="T271" s="26"/>
      <c r="U271" s="26"/>
      <c r="V271" s="26"/>
      <c r="W271" s="26"/>
      <c r="X271" s="26"/>
      <c r="Y271" s="26"/>
      <c r="Z271" s="26"/>
      <c r="AA271" s="26"/>
      <c r="AB271" s="27"/>
    </row>
    <row r="272" spans="1:28" ht="9" hidden="1" customHeight="1">
      <c r="A272" s="127"/>
      <c r="B272" s="191" t="s">
        <v>44</v>
      </c>
      <c r="C272" s="192" t="s">
        <v>44</v>
      </c>
      <c r="D272" s="192" t="s">
        <v>44</v>
      </c>
      <c r="E272" s="193" t="s">
        <v>44</v>
      </c>
      <c r="F272" s="192" t="s">
        <v>44</v>
      </c>
      <c r="G272" s="192" t="s">
        <v>44</v>
      </c>
      <c r="H272" s="194" t="s">
        <v>44</v>
      </c>
      <c r="I272" s="26"/>
      <c r="J272" s="26"/>
      <c r="K272" s="26"/>
      <c r="L272" s="26"/>
      <c r="M272" s="26"/>
      <c r="N272" s="26"/>
      <c r="O272" s="26"/>
      <c r="P272" s="26"/>
      <c r="Q272" s="26"/>
      <c r="R272" s="26"/>
      <c r="S272" s="26"/>
      <c r="T272" s="26"/>
      <c r="U272" s="26"/>
      <c r="V272" s="26"/>
      <c r="W272" s="26"/>
      <c r="X272" s="26"/>
      <c r="Y272" s="26"/>
      <c r="Z272" s="26"/>
      <c r="AA272" s="26"/>
      <c r="AB272" s="27"/>
    </row>
    <row r="273" spans="1:28" ht="9" hidden="1" customHeight="1">
      <c r="A273" s="127"/>
      <c r="B273" s="191" t="s">
        <v>44</v>
      </c>
      <c r="C273" s="192" t="s">
        <v>44</v>
      </c>
      <c r="D273" s="192" t="s">
        <v>44</v>
      </c>
      <c r="E273" s="193" t="s">
        <v>44</v>
      </c>
      <c r="F273" s="192" t="s">
        <v>44</v>
      </c>
      <c r="G273" s="192" t="s">
        <v>44</v>
      </c>
      <c r="H273" s="194" t="s">
        <v>44</v>
      </c>
      <c r="I273" s="26"/>
      <c r="J273" s="26"/>
      <c r="K273" s="26"/>
      <c r="L273" s="26"/>
      <c r="M273" s="26"/>
      <c r="N273" s="26"/>
      <c r="O273" s="26"/>
      <c r="P273" s="26"/>
      <c r="Q273" s="26"/>
      <c r="R273" s="26"/>
      <c r="S273" s="26"/>
      <c r="T273" s="26"/>
      <c r="U273" s="26"/>
      <c r="V273" s="26"/>
      <c r="W273" s="26"/>
      <c r="X273" s="26"/>
      <c r="Y273" s="26"/>
      <c r="Z273" s="26"/>
      <c r="AA273" s="26"/>
      <c r="AB273" s="27"/>
    </row>
    <row r="274" spans="1:28" ht="87.45" customHeight="1">
      <c r="A274" s="127"/>
      <c r="B274" s="201" t="s">
        <v>40</v>
      </c>
      <c r="C274" s="202" t="s">
        <v>41</v>
      </c>
      <c r="D274" s="203">
        <v>2020</v>
      </c>
      <c r="E274" s="204" t="s">
        <v>1</v>
      </c>
      <c r="F274" s="202" t="s">
        <v>42</v>
      </c>
      <c r="G274" s="202" t="s">
        <v>43</v>
      </c>
      <c r="H274" s="205">
        <v>0</v>
      </c>
      <c r="I274" s="26"/>
      <c r="J274" s="26"/>
      <c r="K274" s="26"/>
      <c r="L274" s="26"/>
      <c r="M274" s="26"/>
      <c r="N274" s="26"/>
      <c r="O274" s="26"/>
      <c r="P274" s="26"/>
      <c r="Q274" s="26"/>
      <c r="R274" s="26"/>
      <c r="S274" s="26"/>
      <c r="T274" s="26"/>
      <c r="U274" s="26"/>
      <c r="V274" s="26"/>
      <c r="W274" s="26"/>
      <c r="X274" s="26"/>
      <c r="Y274" s="26"/>
      <c r="Z274" s="26"/>
      <c r="AA274" s="26"/>
      <c r="AB274" s="27"/>
    </row>
    <row r="275" spans="1:28" ht="100.2" customHeight="1">
      <c r="A275" s="127"/>
      <c r="B275" s="206" t="s">
        <v>61</v>
      </c>
      <c r="C275" s="207" t="s">
        <v>51</v>
      </c>
      <c r="D275" s="208">
        <v>2020</v>
      </c>
      <c r="E275" s="209" t="s">
        <v>1</v>
      </c>
      <c r="F275" s="207" t="s">
        <v>42</v>
      </c>
      <c r="G275" s="207" t="s">
        <v>52</v>
      </c>
      <c r="H275" s="210">
        <v>14800</v>
      </c>
      <c r="I275" s="26"/>
      <c r="J275" s="26"/>
      <c r="K275" s="26"/>
      <c r="L275" s="26"/>
      <c r="M275" s="26"/>
      <c r="N275" s="26"/>
      <c r="O275" s="26"/>
      <c r="P275" s="26"/>
      <c r="Q275" s="26"/>
      <c r="R275" s="26"/>
      <c r="S275" s="26"/>
      <c r="T275" s="26"/>
      <c r="U275" s="26"/>
      <c r="V275" s="26"/>
      <c r="W275" s="26"/>
      <c r="X275" s="26"/>
      <c r="Y275" s="26"/>
      <c r="Z275" s="26"/>
      <c r="AA275" s="26"/>
      <c r="AB275" s="27"/>
    </row>
    <row r="276" spans="1:28" ht="75" customHeight="1">
      <c r="A276" s="127"/>
      <c r="B276" s="211"/>
      <c r="C276" s="207" t="s">
        <v>62</v>
      </c>
      <c r="D276" s="208">
        <v>2020</v>
      </c>
      <c r="E276" s="209" t="s">
        <v>1</v>
      </c>
      <c r="F276" s="207" t="s">
        <v>63</v>
      </c>
      <c r="G276" s="207" t="s">
        <v>64</v>
      </c>
      <c r="H276" s="212"/>
      <c r="I276" s="26"/>
      <c r="J276" s="26"/>
      <c r="K276" s="26"/>
      <c r="L276" s="26"/>
      <c r="M276" s="26"/>
      <c r="N276" s="26"/>
      <c r="O276" s="26"/>
      <c r="P276" s="26"/>
      <c r="Q276" s="26"/>
      <c r="R276" s="26"/>
      <c r="S276" s="26"/>
      <c r="T276" s="26"/>
      <c r="U276" s="26"/>
      <c r="V276" s="26"/>
      <c r="W276" s="26"/>
      <c r="X276" s="26"/>
      <c r="Y276" s="26"/>
      <c r="Z276" s="26"/>
      <c r="AA276" s="26"/>
      <c r="AB276" s="27"/>
    </row>
    <row r="277" spans="1:28" ht="75" customHeight="1">
      <c r="A277" s="127"/>
      <c r="B277" s="206" t="s">
        <v>75</v>
      </c>
      <c r="C277" s="207" t="s">
        <v>59</v>
      </c>
      <c r="D277" s="208">
        <v>2020</v>
      </c>
      <c r="E277" s="209" t="s">
        <v>4</v>
      </c>
      <c r="F277" s="207" t="s">
        <v>42</v>
      </c>
      <c r="G277" s="207" t="s">
        <v>60</v>
      </c>
      <c r="H277" s="210">
        <v>0</v>
      </c>
      <c r="I277" s="26"/>
      <c r="J277" s="26"/>
      <c r="K277" s="26"/>
      <c r="L277" s="26"/>
      <c r="M277" s="26"/>
      <c r="N277" s="26"/>
      <c r="O277" s="26"/>
      <c r="P277" s="26"/>
      <c r="Q277" s="26"/>
      <c r="R277" s="26"/>
      <c r="S277" s="26"/>
      <c r="T277" s="26"/>
      <c r="U277" s="26"/>
      <c r="V277" s="26"/>
      <c r="W277" s="26"/>
      <c r="X277" s="26"/>
      <c r="Y277" s="26"/>
      <c r="Z277" s="26"/>
      <c r="AA277" s="26"/>
      <c r="AB277" s="27"/>
    </row>
    <row r="278" spans="1:28" ht="137.69999999999999" customHeight="1">
      <c r="A278" s="127"/>
      <c r="B278" s="206" t="s">
        <v>103</v>
      </c>
      <c r="C278" s="207" t="s">
        <v>104</v>
      </c>
      <c r="D278" s="208">
        <v>2020</v>
      </c>
      <c r="E278" s="209" t="s">
        <v>2</v>
      </c>
      <c r="F278" s="207" t="s">
        <v>192</v>
      </c>
      <c r="G278" s="207" t="s">
        <v>63</v>
      </c>
      <c r="H278" s="210">
        <v>3700</v>
      </c>
      <c r="I278" s="26"/>
      <c r="J278" s="26"/>
      <c r="K278" s="26"/>
      <c r="L278" s="26"/>
      <c r="M278" s="26"/>
      <c r="N278" s="26"/>
      <c r="O278" s="26"/>
      <c r="P278" s="26"/>
      <c r="Q278" s="26"/>
      <c r="R278" s="26"/>
      <c r="S278" s="26"/>
      <c r="T278" s="26"/>
      <c r="U278" s="26"/>
      <c r="V278" s="26"/>
      <c r="W278" s="26"/>
      <c r="X278" s="26"/>
      <c r="Y278" s="26"/>
      <c r="Z278" s="26"/>
      <c r="AA278" s="26"/>
      <c r="AB278" s="27"/>
    </row>
    <row r="279" spans="1:28" ht="124.95" customHeight="1">
      <c r="A279" s="127"/>
      <c r="B279" s="206" t="s">
        <v>105</v>
      </c>
      <c r="C279" s="207" t="s">
        <v>106</v>
      </c>
      <c r="D279" s="208">
        <v>2021</v>
      </c>
      <c r="E279" s="209" t="s">
        <v>1</v>
      </c>
      <c r="F279" s="207" t="s">
        <v>68</v>
      </c>
      <c r="G279" s="207" t="s">
        <v>107</v>
      </c>
      <c r="H279" s="210">
        <v>5600</v>
      </c>
      <c r="I279" s="26"/>
      <c r="J279" s="26"/>
      <c r="K279" s="26"/>
      <c r="L279" s="26"/>
      <c r="M279" s="26"/>
      <c r="N279" s="26"/>
      <c r="O279" s="26"/>
      <c r="P279" s="26"/>
      <c r="Q279" s="26"/>
      <c r="R279" s="26"/>
      <c r="S279" s="26"/>
      <c r="T279" s="26"/>
      <c r="U279" s="26"/>
      <c r="V279" s="26"/>
      <c r="W279" s="26"/>
      <c r="X279" s="26"/>
      <c r="Y279" s="26"/>
      <c r="Z279" s="26"/>
      <c r="AA279" s="26"/>
      <c r="AB279" s="27"/>
    </row>
    <row r="280" spans="1:28" ht="49.95" customHeight="1">
      <c r="A280" s="127"/>
      <c r="B280" s="206" t="s">
        <v>111</v>
      </c>
      <c r="C280" s="207" t="s">
        <v>112</v>
      </c>
      <c r="D280" s="208">
        <v>2020</v>
      </c>
      <c r="E280" s="209" t="s">
        <v>1</v>
      </c>
      <c r="F280" s="207" t="s">
        <v>192</v>
      </c>
      <c r="G280" s="207" t="s">
        <v>113</v>
      </c>
      <c r="H280" s="210">
        <v>5600</v>
      </c>
      <c r="I280" s="26"/>
      <c r="J280" s="26"/>
      <c r="K280" s="26"/>
      <c r="L280" s="26"/>
      <c r="M280" s="26"/>
      <c r="N280" s="26"/>
      <c r="O280" s="26"/>
      <c r="P280" s="26"/>
      <c r="Q280" s="26"/>
      <c r="R280" s="26"/>
      <c r="S280" s="26"/>
      <c r="T280" s="26"/>
      <c r="U280" s="26"/>
      <c r="V280" s="26"/>
      <c r="W280" s="26"/>
      <c r="X280" s="26"/>
      <c r="Y280" s="26"/>
      <c r="Z280" s="26"/>
      <c r="AA280" s="26"/>
      <c r="AB280" s="27"/>
    </row>
    <row r="281" spans="1:28" ht="87.45" customHeight="1">
      <c r="A281" s="127"/>
      <c r="B281" s="206" t="s">
        <v>128</v>
      </c>
      <c r="C281" s="207" t="s">
        <v>129</v>
      </c>
      <c r="D281" s="208">
        <v>2020</v>
      </c>
      <c r="E281" s="209" t="s">
        <v>1</v>
      </c>
      <c r="F281" s="207" t="s">
        <v>68</v>
      </c>
      <c r="G281" s="207" t="s">
        <v>130</v>
      </c>
      <c r="H281" s="210">
        <v>2028</v>
      </c>
      <c r="I281" s="26"/>
      <c r="J281" s="26"/>
      <c r="K281" s="26"/>
      <c r="L281" s="26"/>
      <c r="M281" s="26"/>
      <c r="N281" s="26"/>
      <c r="O281" s="26"/>
      <c r="P281" s="26"/>
      <c r="Q281" s="26"/>
      <c r="R281" s="26"/>
      <c r="S281" s="26"/>
      <c r="T281" s="26"/>
      <c r="U281" s="26"/>
      <c r="V281" s="26"/>
      <c r="W281" s="26"/>
      <c r="X281" s="26"/>
      <c r="Y281" s="26"/>
      <c r="Z281" s="26"/>
      <c r="AA281" s="26"/>
      <c r="AB281" s="27"/>
    </row>
    <row r="282" spans="1:28" ht="49.95" customHeight="1">
      <c r="A282" s="127"/>
      <c r="B282" s="206" t="s">
        <v>131</v>
      </c>
      <c r="C282" s="207" t="s">
        <v>132</v>
      </c>
      <c r="D282" s="208">
        <v>2020</v>
      </c>
      <c r="E282" s="209" t="s">
        <v>2</v>
      </c>
      <c r="F282" s="207" t="s">
        <v>68</v>
      </c>
      <c r="G282" s="207" t="s">
        <v>133</v>
      </c>
      <c r="H282" s="210">
        <v>0</v>
      </c>
      <c r="I282" s="26"/>
      <c r="J282" s="26"/>
      <c r="K282" s="26"/>
      <c r="L282" s="26"/>
      <c r="M282" s="26"/>
      <c r="N282" s="26"/>
      <c r="O282" s="26"/>
      <c r="P282" s="26"/>
      <c r="Q282" s="26"/>
      <c r="R282" s="26"/>
      <c r="S282" s="26"/>
      <c r="T282" s="26"/>
      <c r="U282" s="26"/>
      <c r="V282" s="26"/>
      <c r="W282" s="26"/>
      <c r="X282" s="26"/>
      <c r="Y282" s="26"/>
      <c r="Z282" s="26"/>
      <c r="AA282" s="26"/>
      <c r="AB282" s="27"/>
    </row>
    <row r="283" spans="1:28" ht="137.69999999999999" customHeight="1">
      <c r="A283" s="127"/>
      <c r="B283" s="206" t="s">
        <v>154</v>
      </c>
      <c r="C283" s="207" t="s">
        <v>155</v>
      </c>
      <c r="D283" s="208">
        <v>2020</v>
      </c>
      <c r="E283" s="209" t="s">
        <v>1</v>
      </c>
      <c r="F283" s="207" t="s">
        <v>68</v>
      </c>
      <c r="G283" s="207" t="s">
        <v>156</v>
      </c>
      <c r="H283" s="210">
        <v>4700</v>
      </c>
      <c r="I283" s="26"/>
      <c r="J283" s="26"/>
      <c r="K283" s="26"/>
      <c r="L283" s="26"/>
      <c r="M283" s="26"/>
      <c r="N283" s="26"/>
      <c r="O283" s="26"/>
      <c r="P283" s="26"/>
      <c r="Q283" s="26"/>
      <c r="R283" s="26"/>
      <c r="S283" s="26"/>
      <c r="T283" s="26"/>
      <c r="U283" s="26"/>
      <c r="V283" s="26"/>
      <c r="W283" s="26"/>
      <c r="X283" s="26"/>
      <c r="Y283" s="26"/>
      <c r="Z283" s="26"/>
      <c r="AA283" s="26"/>
      <c r="AB283" s="27"/>
    </row>
    <row r="284" spans="1:28" ht="87.45" customHeight="1">
      <c r="A284" s="127"/>
      <c r="B284" s="206" t="s">
        <v>199</v>
      </c>
      <c r="C284" s="207" t="s">
        <v>200</v>
      </c>
      <c r="D284" s="208">
        <v>2020</v>
      </c>
      <c r="E284" s="209" t="s">
        <v>1</v>
      </c>
      <c r="F284" s="207" t="s">
        <v>201</v>
      </c>
      <c r="G284" s="207" t="s">
        <v>287</v>
      </c>
      <c r="H284" s="210">
        <v>0</v>
      </c>
      <c r="I284" s="26"/>
      <c r="J284" s="26"/>
      <c r="K284" s="26"/>
      <c r="L284" s="26"/>
      <c r="M284" s="26"/>
      <c r="N284" s="26"/>
      <c r="O284" s="26"/>
      <c r="P284" s="26"/>
      <c r="Q284" s="26"/>
      <c r="R284" s="26"/>
      <c r="S284" s="26"/>
      <c r="T284" s="26"/>
      <c r="U284" s="26"/>
      <c r="V284" s="26"/>
      <c r="W284" s="26"/>
      <c r="X284" s="26"/>
      <c r="Y284" s="26"/>
      <c r="Z284" s="26"/>
      <c r="AA284" s="26"/>
      <c r="AB284" s="27"/>
    </row>
    <row r="285" spans="1:28" ht="25.2" customHeight="1">
      <c r="A285" s="127"/>
      <c r="B285" s="206" t="s">
        <v>247</v>
      </c>
      <c r="C285" s="207" t="s">
        <v>248</v>
      </c>
      <c r="D285" s="208">
        <v>2020</v>
      </c>
      <c r="E285" s="209" t="s">
        <v>2</v>
      </c>
      <c r="F285" s="207" t="s">
        <v>288</v>
      </c>
      <c r="G285" s="207" t="s">
        <v>249</v>
      </c>
      <c r="H285" s="210">
        <v>2028</v>
      </c>
      <c r="I285" s="26"/>
      <c r="J285" s="26"/>
      <c r="K285" s="26"/>
      <c r="L285" s="26"/>
      <c r="M285" s="26"/>
      <c r="N285" s="26"/>
      <c r="O285" s="26"/>
      <c r="P285" s="26"/>
      <c r="Q285" s="26"/>
      <c r="R285" s="26"/>
      <c r="S285" s="26"/>
      <c r="T285" s="26"/>
      <c r="U285" s="26"/>
      <c r="V285" s="26"/>
      <c r="W285" s="26"/>
      <c r="X285" s="26"/>
      <c r="Y285" s="26"/>
      <c r="Z285" s="26"/>
      <c r="AA285" s="26"/>
      <c r="AB285" s="27"/>
    </row>
    <row r="286" spans="1:28" ht="62.7" customHeight="1">
      <c r="A286" s="127"/>
      <c r="B286" s="206" t="s">
        <v>58</v>
      </c>
      <c r="C286" s="207" t="s">
        <v>76</v>
      </c>
      <c r="D286" s="208">
        <v>2021</v>
      </c>
      <c r="E286" s="209" t="s">
        <v>3</v>
      </c>
      <c r="F286" s="207" t="s">
        <v>68</v>
      </c>
      <c r="G286" s="207" t="s">
        <v>77</v>
      </c>
      <c r="H286" s="210">
        <v>0</v>
      </c>
      <c r="I286" s="26"/>
      <c r="J286" s="26"/>
      <c r="K286" s="26"/>
      <c r="L286" s="26"/>
      <c r="M286" s="26"/>
      <c r="N286" s="26"/>
      <c r="O286" s="26"/>
      <c r="P286" s="26"/>
      <c r="Q286" s="26"/>
      <c r="R286" s="26"/>
      <c r="S286" s="26"/>
      <c r="T286" s="26"/>
      <c r="U286" s="26"/>
      <c r="V286" s="26"/>
      <c r="W286" s="26"/>
      <c r="X286" s="26"/>
      <c r="Y286" s="26"/>
      <c r="Z286" s="26"/>
      <c r="AA286" s="26"/>
      <c r="AB286" s="27"/>
    </row>
    <row r="287" spans="1:28" ht="75" customHeight="1">
      <c r="A287" s="127"/>
      <c r="B287" s="206" t="s">
        <v>65</v>
      </c>
      <c r="C287" s="207" t="s">
        <v>66</v>
      </c>
      <c r="D287" s="208">
        <v>2021</v>
      </c>
      <c r="E287" s="209" t="s">
        <v>4</v>
      </c>
      <c r="F287" s="207" t="s">
        <v>67</v>
      </c>
      <c r="G287" s="207" t="s">
        <v>68</v>
      </c>
      <c r="H287" s="210">
        <v>0</v>
      </c>
      <c r="I287" s="26"/>
      <c r="J287" s="26"/>
      <c r="K287" s="26"/>
      <c r="L287" s="26"/>
      <c r="M287" s="26"/>
      <c r="N287" s="26"/>
      <c r="O287" s="26"/>
      <c r="P287" s="26"/>
      <c r="Q287" s="26"/>
      <c r="R287" s="26"/>
      <c r="S287" s="26"/>
      <c r="T287" s="26"/>
      <c r="U287" s="26"/>
      <c r="V287" s="26"/>
      <c r="W287" s="26"/>
      <c r="X287" s="26"/>
      <c r="Y287" s="26"/>
      <c r="Z287" s="26"/>
      <c r="AA287" s="26"/>
      <c r="AB287" s="27"/>
    </row>
    <row r="288" spans="1:28" ht="112.5" customHeight="1">
      <c r="A288" s="127"/>
      <c r="B288" s="206" t="s">
        <v>69</v>
      </c>
      <c r="C288" s="207" t="s">
        <v>70</v>
      </c>
      <c r="D288" s="208">
        <v>2021</v>
      </c>
      <c r="E288" s="209" t="s">
        <v>1</v>
      </c>
      <c r="F288" s="207" t="s">
        <v>68</v>
      </c>
      <c r="G288" s="207" t="s">
        <v>71</v>
      </c>
      <c r="H288" s="210">
        <v>0</v>
      </c>
      <c r="I288" s="26"/>
      <c r="J288" s="26"/>
      <c r="K288" s="26"/>
      <c r="L288" s="26"/>
      <c r="M288" s="26"/>
      <c r="N288" s="26"/>
      <c r="O288" s="26"/>
      <c r="P288" s="26"/>
      <c r="Q288" s="26"/>
      <c r="R288" s="26"/>
      <c r="S288" s="26"/>
      <c r="T288" s="26"/>
      <c r="U288" s="26"/>
      <c r="V288" s="26"/>
      <c r="W288" s="26"/>
      <c r="X288" s="26"/>
      <c r="Y288" s="26"/>
      <c r="Z288" s="26"/>
      <c r="AA288" s="26"/>
      <c r="AB288" s="27"/>
    </row>
    <row r="289" spans="1:28" ht="112.5" customHeight="1">
      <c r="A289" s="127"/>
      <c r="B289" s="206" t="s">
        <v>72</v>
      </c>
      <c r="C289" s="207" t="s">
        <v>73</v>
      </c>
      <c r="D289" s="208">
        <v>2021</v>
      </c>
      <c r="E289" s="209" t="s">
        <v>2</v>
      </c>
      <c r="F289" s="207" t="s">
        <v>42</v>
      </c>
      <c r="G289" s="207" t="s">
        <v>74</v>
      </c>
      <c r="H289" s="210">
        <v>0</v>
      </c>
      <c r="I289" s="26"/>
      <c r="J289" s="26"/>
      <c r="K289" s="26"/>
      <c r="L289" s="26"/>
      <c r="M289" s="26"/>
      <c r="N289" s="26"/>
      <c r="O289" s="26"/>
      <c r="P289" s="26"/>
      <c r="Q289" s="26"/>
      <c r="R289" s="26"/>
      <c r="S289" s="26"/>
      <c r="T289" s="26"/>
      <c r="U289" s="26"/>
      <c r="V289" s="26"/>
      <c r="W289" s="26"/>
      <c r="X289" s="26"/>
      <c r="Y289" s="26"/>
      <c r="Z289" s="26"/>
      <c r="AA289" s="26"/>
      <c r="AB289" s="27"/>
    </row>
    <row r="290" spans="1:28" ht="49.95" customHeight="1">
      <c r="A290" s="127"/>
      <c r="B290" s="206" t="s">
        <v>162</v>
      </c>
      <c r="C290" s="207" t="s">
        <v>289</v>
      </c>
      <c r="D290" s="208">
        <v>2021</v>
      </c>
      <c r="E290" s="209" t="s">
        <v>0</v>
      </c>
      <c r="F290" s="207" t="s">
        <v>68</v>
      </c>
      <c r="G290" s="207" t="s">
        <v>164</v>
      </c>
      <c r="H290" s="210">
        <v>0</v>
      </c>
      <c r="I290" s="26"/>
      <c r="J290" s="26"/>
      <c r="K290" s="26"/>
      <c r="L290" s="26"/>
      <c r="M290" s="26"/>
      <c r="N290" s="26"/>
      <c r="O290" s="26"/>
      <c r="P290" s="26"/>
      <c r="Q290" s="26"/>
      <c r="R290" s="26"/>
      <c r="S290" s="26"/>
      <c r="T290" s="26"/>
      <c r="U290" s="26"/>
      <c r="V290" s="26"/>
      <c r="W290" s="26"/>
      <c r="X290" s="26"/>
      <c r="Y290" s="26"/>
      <c r="Z290" s="26"/>
      <c r="AA290" s="26"/>
      <c r="AB290" s="27"/>
    </row>
    <row r="291" spans="1:28" ht="100.2" customHeight="1">
      <c r="A291" s="127"/>
      <c r="B291" s="206" t="s">
        <v>187</v>
      </c>
      <c r="C291" s="207" t="s">
        <v>290</v>
      </c>
      <c r="D291" s="208">
        <v>2021</v>
      </c>
      <c r="E291" s="209" t="s">
        <v>4</v>
      </c>
      <c r="F291" s="207" t="s">
        <v>288</v>
      </c>
      <c r="G291" s="208">
        <v>0</v>
      </c>
      <c r="H291" s="210">
        <v>2028</v>
      </c>
      <c r="I291" s="26"/>
      <c r="J291" s="26"/>
      <c r="K291" s="26"/>
      <c r="L291" s="26"/>
      <c r="M291" s="26"/>
      <c r="N291" s="26"/>
      <c r="O291" s="26"/>
      <c r="P291" s="26"/>
      <c r="Q291" s="26"/>
      <c r="R291" s="26"/>
      <c r="S291" s="26"/>
      <c r="T291" s="26"/>
      <c r="U291" s="26"/>
      <c r="V291" s="26"/>
      <c r="W291" s="26"/>
      <c r="X291" s="26"/>
      <c r="Y291" s="26"/>
      <c r="Z291" s="26"/>
      <c r="AA291" s="26"/>
      <c r="AB291" s="27"/>
    </row>
    <row r="292" spans="1:28" ht="100.2" customHeight="1">
      <c r="A292" s="127"/>
      <c r="B292" s="206" t="s">
        <v>50</v>
      </c>
      <c r="C292" s="207" t="s">
        <v>86</v>
      </c>
      <c r="D292" s="208">
        <v>2022</v>
      </c>
      <c r="E292" s="209" t="s">
        <v>0</v>
      </c>
      <c r="F292" s="207" t="s">
        <v>81</v>
      </c>
      <c r="G292" s="207" t="s">
        <v>87</v>
      </c>
      <c r="H292" s="212"/>
      <c r="I292" s="26"/>
      <c r="J292" s="26"/>
      <c r="K292" s="26"/>
      <c r="L292" s="26"/>
      <c r="M292" s="26"/>
      <c r="N292" s="26"/>
      <c r="O292" s="26"/>
      <c r="P292" s="26"/>
      <c r="Q292" s="26"/>
      <c r="R292" s="26"/>
      <c r="S292" s="26"/>
      <c r="T292" s="26"/>
      <c r="U292" s="26"/>
      <c r="V292" s="26"/>
      <c r="W292" s="26"/>
      <c r="X292" s="26"/>
      <c r="Y292" s="26"/>
      <c r="Z292" s="26"/>
      <c r="AA292" s="26"/>
      <c r="AB292" s="27"/>
    </row>
    <row r="293" spans="1:28" ht="100.2" customHeight="1">
      <c r="A293" s="127"/>
      <c r="B293" s="206" t="s">
        <v>79</v>
      </c>
      <c r="C293" s="207" t="s">
        <v>80</v>
      </c>
      <c r="D293" s="208">
        <v>2022</v>
      </c>
      <c r="E293" s="209" t="s">
        <v>0</v>
      </c>
      <c r="F293" s="207" t="s">
        <v>81</v>
      </c>
      <c r="G293" s="207" t="s">
        <v>82</v>
      </c>
      <c r="H293" s="210">
        <v>0</v>
      </c>
      <c r="I293" s="26"/>
      <c r="J293" s="26"/>
      <c r="K293" s="26"/>
      <c r="L293" s="26"/>
      <c r="M293" s="26"/>
      <c r="N293" s="26"/>
      <c r="O293" s="26"/>
      <c r="P293" s="26"/>
      <c r="Q293" s="26"/>
      <c r="R293" s="26"/>
      <c r="S293" s="26"/>
      <c r="T293" s="26"/>
      <c r="U293" s="26"/>
      <c r="V293" s="26"/>
      <c r="W293" s="26"/>
      <c r="X293" s="26"/>
      <c r="Y293" s="26"/>
      <c r="Z293" s="26"/>
      <c r="AA293" s="26"/>
      <c r="AB293" s="27"/>
    </row>
    <row r="294" spans="1:28" ht="112.5" customHeight="1">
      <c r="A294" s="127"/>
      <c r="B294" s="206" t="s">
        <v>108</v>
      </c>
      <c r="C294" s="207" t="s">
        <v>109</v>
      </c>
      <c r="D294" s="208">
        <v>2022</v>
      </c>
      <c r="E294" s="209" t="s">
        <v>7</v>
      </c>
      <c r="F294" s="207" t="s">
        <v>63</v>
      </c>
      <c r="G294" s="207" t="s">
        <v>110</v>
      </c>
      <c r="H294" s="210">
        <v>5600</v>
      </c>
      <c r="I294" s="26"/>
      <c r="J294" s="26"/>
      <c r="K294" s="26"/>
      <c r="L294" s="26"/>
      <c r="M294" s="26"/>
      <c r="N294" s="26"/>
      <c r="O294" s="26"/>
      <c r="P294" s="26"/>
      <c r="Q294" s="26"/>
      <c r="R294" s="26"/>
      <c r="S294" s="26"/>
      <c r="T294" s="26"/>
      <c r="U294" s="26"/>
      <c r="V294" s="26"/>
      <c r="W294" s="26"/>
      <c r="X294" s="26"/>
      <c r="Y294" s="26"/>
      <c r="Z294" s="26"/>
      <c r="AA294" s="26"/>
      <c r="AB294" s="27"/>
    </row>
    <row r="295" spans="1:28" ht="75" customHeight="1">
      <c r="A295" s="127"/>
      <c r="B295" s="206" t="s">
        <v>204</v>
      </c>
      <c r="C295" s="207" t="s">
        <v>291</v>
      </c>
      <c r="D295" s="208">
        <v>2022</v>
      </c>
      <c r="E295" s="209" t="s">
        <v>0</v>
      </c>
      <c r="F295" s="207" t="s">
        <v>206</v>
      </c>
      <c r="G295" s="208">
        <v>0</v>
      </c>
      <c r="H295" s="210">
        <v>0</v>
      </c>
      <c r="I295" s="26"/>
      <c r="J295" s="26"/>
      <c r="K295" s="26"/>
      <c r="L295" s="26"/>
      <c r="M295" s="26"/>
      <c r="N295" s="26"/>
      <c r="O295" s="26"/>
      <c r="P295" s="26"/>
      <c r="Q295" s="26"/>
      <c r="R295" s="26"/>
      <c r="S295" s="26"/>
      <c r="T295" s="26"/>
      <c r="U295" s="26"/>
      <c r="V295" s="26"/>
      <c r="W295" s="26"/>
      <c r="X295" s="26"/>
      <c r="Y295" s="26"/>
      <c r="Z295" s="26"/>
      <c r="AA295" s="26"/>
      <c r="AB295" s="27"/>
    </row>
    <row r="296" spans="1:28" ht="150" customHeight="1">
      <c r="A296" s="127"/>
      <c r="B296" s="206" t="s">
        <v>232</v>
      </c>
      <c r="C296" s="207" t="s">
        <v>292</v>
      </c>
      <c r="D296" s="208">
        <v>2022</v>
      </c>
      <c r="E296" s="209" t="s">
        <v>3</v>
      </c>
      <c r="F296" s="207" t="s">
        <v>68</v>
      </c>
      <c r="G296" s="207" t="s">
        <v>167</v>
      </c>
      <c r="H296" s="210">
        <v>0</v>
      </c>
      <c r="I296" s="26"/>
      <c r="J296" s="26"/>
      <c r="K296" s="26"/>
      <c r="L296" s="26"/>
      <c r="M296" s="26"/>
      <c r="N296" s="26"/>
      <c r="O296" s="26"/>
      <c r="P296" s="26"/>
      <c r="Q296" s="26"/>
      <c r="R296" s="26"/>
      <c r="S296" s="26"/>
      <c r="T296" s="26"/>
      <c r="U296" s="26"/>
      <c r="V296" s="26"/>
      <c r="W296" s="26"/>
      <c r="X296" s="26"/>
      <c r="Y296" s="26"/>
      <c r="Z296" s="26"/>
      <c r="AA296" s="26"/>
      <c r="AB296" s="27"/>
    </row>
    <row r="297" spans="1:28" ht="62.7" customHeight="1">
      <c r="A297" s="127"/>
      <c r="B297" s="206" t="s">
        <v>114</v>
      </c>
      <c r="C297" s="207" t="s">
        <v>115</v>
      </c>
      <c r="D297" s="208">
        <v>2022</v>
      </c>
      <c r="E297" s="209" t="s">
        <v>1</v>
      </c>
      <c r="F297" s="207" t="s">
        <v>63</v>
      </c>
      <c r="G297" s="208">
        <v>0</v>
      </c>
      <c r="H297" s="210">
        <v>13000</v>
      </c>
      <c r="I297" s="26"/>
      <c r="J297" s="26"/>
      <c r="K297" s="26"/>
      <c r="L297" s="26"/>
      <c r="M297" s="26"/>
      <c r="N297" s="26"/>
      <c r="O297" s="26"/>
      <c r="P297" s="26"/>
      <c r="Q297" s="26"/>
      <c r="R297" s="26"/>
      <c r="S297" s="26"/>
      <c r="T297" s="26"/>
      <c r="U297" s="26"/>
      <c r="V297" s="26"/>
      <c r="W297" s="26"/>
      <c r="X297" s="26"/>
      <c r="Y297" s="26"/>
      <c r="Z297" s="26"/>
      <c r="AA297" s="26"/>
      <c r="AB297" s="27"/>
    </row>
    <row r="298" spans="1:28" ht="112.5" customHeight="1">
      <c r="A298" s="176"/>
      <c r="B298" s="206" t="s">
        <v>196</v>
      </c>
      <c r="C298" s="207" t="s">
        <v>293</v>
      </c>
      <c r="D298" s="208">
        <v>2026</v>
      </c>
      <c r="E298" s="209" t="s">
        <v>3</v>
      </c>
      <c r="F298" s="207" t="s">
        <v>81</v>
      </c>
      <c r="G298" s="207" t="s">
        <v>198</v>
      </c>
      <c r="H298" s="210">
        <v>0</v>
      </c>
      <c r="I298" s="177"/>
      <c r="J298" s="177"/>
      <c r="K298" s="177"/>
      <c r="L298" s="177"/>
      <c r="M298" s="177"/>
      <c r="N298" s="177"/>
      <c r="O298" s="177"/>
      <c r="P298" s="177"/>
      <c r="Q298" s="177"/>
      <c r="R298" s="177"/>
      <c r="S298" s="177"/>
      <c r="T298" s="177"/>
      <c r="U298" s="177"/>
      <c r="V298" s="177"/>
      <c r="W298" s="177"/>
      <c r="X298" s="177"/>
      <c r="Y298" s="177"/>
      <c r="Z298" s="177"/>
      <c r="AA298" s="177"/>
      <c r="AB298" s="178"/>
    </row>
  </sheetData>
  <mergeCells count="2">
    <mergeCell ref="C3:H3"/>
    <mergeCell ref="C4:H4"/>
  </mergeCells>
  <conditionalFormatting sqref="E6:E298">
    <cfRule type="containsText" dxfId="9" priority="1" stopIfTrue="1" operator="containsText" text="bisher nicht">
      <formula>NOT(ISERROR(FIND(UPPER("bisher nicht"),UPPER(E6))))</formula>
      <formula>"bisher nicht"</formula>
    </cfRule>
    <cfRule type="containsText" dxfId="8" priority="2" stopIfTrue="1" operator="containsText" text="umgesetzt">
      <formula>NOT(ISERROR(FIND(UPPER("umgesetzt"),UPPER(E6))))</formula>
      <formula>"umgesetzt"</formula>
    </cfRule>
    <cfRule type="containsText" dxfId="7" priority="3" stopIfTrue="1" operator="containsText" text="wird laufend umgesetzt">
      <formula>NOT(ISERROR(FIND(UPPER("wird laufend umgesetzt"),UPPER(E6))))</formula>
      <formula>"wird laufend umgesetzt"</formula>
    </cfRule>
    <cfRule type="containsText" dxfId="6" priority="4" stopIfTrue="1" operator="containsText" text="Umsetzung nicht möglich">
      <formula>NOT(ISERROR(FIND(UPPER("Umsetzung nicht möglich"),UPPER(E6))))</formula>
      <formula>"Umsetzung nicht möglich"</formula>
    </cfRule>
    <cfRule type="containsText" dxfId="5" priority="5" stopIfTrue="1" operator="containsText" text="noch offen">
      <formula>NOT(ISERROR(FIND(UPPER("noch offen"),UPPER(E6))))</formula>
      <formula>"noch offen"</formula>
    </cfRule>
    <cfRule type="containsText" dxfId="4" priority="6" stopIfTrue="1" operator="containsText" text="umgesetzt">
      <formula>NOT(ISERROR(FIND(UPPER("umgesetzt"),UPPER(E6))))</formula>
      <formula>"umgesetzt"</formula>
    </cfRule>
    <cfRule type="containsText" dxfId="3" priority="7" stopIfTrue="1" operator="containsText" text="zukünftiger Termin">
      <formula>NOT(ISERROR(FIND(UPPER("zukünftiger Termin"),UPPER(E6))))</formula>
      <formula>"zukünftiger Termin"</formula>
    </cfRule>
    <cfRule type="containsText" dxfId="2" priority="8" stopIfTrue="1" operator="containsText" text="zukünftiger Termin">
      <formula>NOT(ISERROR(FIND(UPPER("zukünftiger Termin"),UPPER(E6))))</formula>
      <formula>"zukünftiger Termin"</formula>
    </cfRule>
    <cfRule type="containsText" dxfId="1" priority="9" stopIfTrue="1" operator="containsText" text="zukünftiger Termin">
      <formula>NOT(ISERROR(FIND(UPPER("zukünftiger Termin"),UPPER(E6))))</formula>
      <formula>"zukünftiger Termin"</formula>
    </cfRule>
    <cfRule type="containsText" dxfId="0" priority="10" stopIfTrue="1" operator="containsText" text="in Umsetzung">
      <formula>NOT(ISERROR(FIND(UPPER("in Umsetzung"),UPPER(E6))))</formula>
      <formula>"in Umsetzung"</formula>
    </cfRule>
  </conditionalFormatting>
  <pageMargins left="0.7" right="0.7" top="0.78740200000000005" bottom="0.7874020000000000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51"/>
  <sheetViews>
    <sheetView showGridLines="0" workbookViewId="0">
      <selection activeCell="K26" sqref="K26"/>
    </sheetView>
  </sheetViews>
  <sheetFormatPr baseColWidth="10" defaultColWidth="11.44140625" defaultRowHeight="13.2" customHeight="1"/>
  <cols>
    <col min="1" max="1" width="1.6640625" style="345" customWidth="1"/>
    <col min="2" max="2" width="15.44140625" style="345" customWidth="1"/>
    <col min="3" max="3" width="16.88671875" style="345" customWidth="1"/>
    <col min="4" max="6" width="12.6640625" style="345" customWidth="1"/>
    <col min="7" max="17" width="11.6640625" style="345" customWidth="1"/>
    <col min="18" max="54" width="11.44140625" style="345" customWidth="1"/>
    <col min="55" max="16384" width="11.44140625" style="345"/>
  </cols>
  <sheetData>
    <row r="1" spans="1:53" ht="13.2" customHeight="1">
      <c r="A1" s="342"/>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3"/>
      <c r="AQ1" s="343"/>
      <c r="AR1" s="343"/>
      <c r="AS1" s="343"/>
      <c r="AT1" s="343"/>
      <c r="AU1" s="343"/>
      <c r="AV1" s="343"/>
      <c r="AW1" s="343"/>
      <c r="AX1" s="343"/>
      <c r="AY1" s="343"/>
      <c r="AZ1" s="343"/>
      <c r="BA1" s="344"/>
    </row>
    <row r="2" spans="1:53" ht="25.2" customHeight="1">
      <c r="A2" s="346"/>
      <c r="B2" s="347" t="s">
        <v>294</v>
      </c>
      <c r="C2" s="348"/>
      <c r="D2" s="349"/>
      <c r="E2" s="350"/>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351"/>
      <c r="AZ2" s="351"/>
      <c r="BA2" s="352"/>
    </row>
    <row r="3" spans="1:53" ht="18" customHeight="1">
      <c r="A3" s="353"/>
      <c r="B3" s="354"/>
      <c r="C3" s="355" t="s">
        <v>295</v>
      </c>
      <c r="D3" s="356">
        <v>2017</v>
      </c>
      <c r="E3" s="356">
        <f t="shared" ref="E3:AU3" si="0">D3+1</f>
        <v>2018</v>
      </c>
      <c r="F3" s="356">
        <f t="shared" si="0"/>
        <v>2019</v>
      </c>
      <c r="G3" s="356">
        <f t="shared" si="0"/>
        <v>2020</v>
      </c>
      <c r="H3" s="356">
        <f t="shared" si="0"/>
        <v>2021</v>
      </c>
      <c r="I3" s="356">
        <f t="shared" si="0"/>
        <v>2022</v>
      </c>
      <c r="J3" s="356">
        <f t="shared" si="0"/>
        <v>2023</v>
      </c>
      <c r="K3" s="356">
        <f t="shared" si="0"/>
        <v>2024</v>
      </c>
      <c r="L3" s="356">
        <f t="shared" si="0"/>
        <v>2025</v>
      </c>
      <c r="M3" s="356">
        <f t="shared" si="0"/>
        <v>2026</v>
      </c>
      <c r="N3" s="356">
        <f t="shared" si="0"/>
        <v>2027</v>
      </c>
      <c r="O3" s="356">
        <f t="shared" si="0"/>
        <v>2028</v>
      </c>
      <c r="P3" s="356">
        <f t="shared" si="0"/>
        <v>2029</v>
      </c>
      <c r="Q3" s="356">
        <f t="shared" si="0"/>
        <v>2030</v>
      </c>
      <c r="R3" s="356">
        <f t="shared" si="0"/>
        <v>2031</v>
      </c>
      <c r="S3" s="356">
        <f t="shared" si="0"/>
        <v>2032</v>
      </c>
      <c r="T3" s="356">
        <f t="shared" si="0"/>
        <v>2033</v>
      </c>
      <c r="U3" s="356">
        <f t="shared" si="0"/>
        <v>2034</v>
      </c>
      <c r="V3" s="356">
        <f t="shared" si="0"/>
        <v>2035</v>
      </c>
      <c r="W3" s="356">
        <f t="shared" si="0"/>
        <v>2036</v>
      </c>
      <c r="X3" s="356">
        <f t="shared" si="0"/>
        <v>2037</v>
      </c>
      <c r="Y3" s="356">
        <f t="shared" si="0"/>
        <v>2038</v>
      </c>
      <c r="Z3" s="356">
        <f t="shared" si="0"/>
        <v>2039</v>
      </c>
      <c r="AA3" s="356">
        <f t="shared" si="0"/>
        <v>2040</v>
      </c>
      <c r="AB3" s="356">
        <f t="shared" si="0"/>
        <v>2041</v>
      </c>
      <c r="AC3" s="356">
        <f t="shared" si="0"/>
        <v>2042</v>
      </c>
      <c r="AD3" s="356">
        <f t="shared" si="0"/>
        <v>2043</v>
      </c>
      <c r="AE3" s="356">
        <f t="shared" si="0"/>
        <v>2044</v>
      </c>
      <c r="AF3" s="356">
        <f t="shared" si="0"/>
        <v>2045</v>
      </c>
      <c r="AG3" s="356">
        <f t="shared" si="0"/>
        <v>2046</v>
      </c>
      <c r="AH3" s="356">
        <f t="shared" si="0"/>
        <v>2047</v>
      </c>
      <c r="AI3" s="356">
        <f t="shared" si="0"/>
        <v>2048</v>
      </c>
      <c r="AJ3" s="356">
        <f t="shared" si="0"/>
        <v>2049</v>
      </c>
      <c r="AK3" s="356">
        <f t="shared" si="0"/>
        <v>2050</v>
      </c>
      <c r="AL3" s="356">
        <f t="shared" si="0"/>
        <v>2051</v>
      </c>
      <c r="AM3" s="356">
        <f t="shared" si="0"/>
        <v>2052</v>
      </c>
      <c r="AN3" s="356">
        <f t="shared" si="0"/>
        <v>2053</v>
      </c>
      <c r="AO3" s="356">
        <f t="shared" si="0"/>
        <v>2054</v>
      </c>
      <c r="AP3" s="356">
        <f t="shared" si="0"/>
        <v>2055</v>
      </c>
      <c r="AQ3" s="356">
        <f t="shared" si="0"/>
        <v>2056</v>
      </c>
      <c r="AR3" s="356">
        <f t="shared" si="0"/>
        <v>2057</v>
      </c>
      <c r="AS3" s="356">
        <f t="shared" si="0"/>
        <v>2058</v>
      </c>
      <c r="AT3" s="356">
        <f t="shared" si="0"/>
        <v>2059</v>
      </c>
      <c r="AU3" s="356">
        <f t="shared" si="0"/>
        <v>2060</v>
      </c>
      <c r="AV3" s="351"/>
      <c r="AW3" s="351"/>
      <c r="AX3" s="351"/>
      <c r="AY3" s="351"/>
      <c r="AZ3" s="351"/>
      <c r="BA3" s="352"/>
    </row>
    <row r="4" spans="1:53" ht="7.95" customHeight="1" thickBot="1">
      <c r="A4" s="353"/>
      <c r="B4" s="357"/>
      <c r="C4" s="357"/>
      <c r="D4" s="357"/>
      <c r="E4" s="357"/>
      <c r="F4" s="357"/>
      <c r="G4" s="357"/>
      <c r="H4" s="357"/>
      <c r="I4" s="357"/>
      <c r="J4" s="357"/>
      <c r="K4" s="357"/>
      <c r="L4" s="357"/>
      <c r="M4" s="357"/>
      <c r="N4" s="357"/>
      <c r="O4" s="357"/>
      <c r="P4" s="357"/>
      <c r="Q4" s="357"/>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1"/>
      <c r="AW4" s="351"/>
      <c r="AX4" s="351"/>
      <c r="AY4" s="351"/>
      <c r="AZ4" s="351"/>
      <c r="BA4" s="352"/>
    </row>
    <row r="5" spans="1:53" ht="13.2" customHeight="1">
      <c r="A5" s="359"/>
      <c r="B5" s="360" t="s">
        <v>296</v>
      </c>
      <c r="C5" s="410" t="s">
        <v>297</v>
      </c>
      <c r="D5" s="411">
        <v>139810</v>
      </c>
      <c r="E5" s="412">
        <v>123604</v>
      </c>
      <c r="F5" s="412">
        <v>126724</v>
      </c>
      <c r="G5" s="412">
        <v>124490.48</v>
      </c>
      <c r="H5" s="412">
        <v>124545.47</v>
      </c>
      <c r="I5" s="412">
        <v>135015.59</v>
      </c>
      <c r="J5" s="412">
        <v>148949.54</v>
      </c>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2"/>
      <c r="AS5" s="412"/>
      <c r="AT5" s="412"/>
      <c r="AU5" s="413"/>
      <c r="AV5" s="361"/>
      <c r="AW5" s="351"/>
      <c r="AX5" s="351"/>
      <c r="AY5" s="351"/>
      <c r="AZ5" s="351"/>
      <c r="BA5" s="352"/>
    </row>
    <row r="6" spans="1:53" ht="13.2" customHeight="1">
      <c r="A6" s="359"/>
      <c r="B6" s="362" t="s">
        <v>298</v>
      </c>
      <c r="C6" s="414"/>
      <c r="D6" s="415"/>
      <c r="E6" s="415"/>
      <c r="F6" s="415"/>
      <c r="G6" s="415"/>
      <c r="H6" s="415"/>
      <c r="I6" s="415"/>
      <c r="J6" s="416"/>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415"/>
      <c r="AL6" s="415"/>
      <c r="AM6" s="415"/>
      <c r="AN6" s="415"/>
      <c r="AO6" s="415"/>
      <c r="AP6" s="415"/>
      <c r="AQ6" s="415"/>
      <c r="AR6" s="415"/>
      <c r="AS6" s="415"/>
      <c r="AT6" s="415"/>
      <c r="AU6" s="417"/>
      <c r="AV6" s="361"/>
      <c r="AW6" s="351"/>
      <c r="AX6" s="351"/>
      <c r="AY6" s="351"/>
      <c r="AZ6" s="351"/>
      <c r="BA6" s="352"/>
    </row>
    <row r="7" spans="1:53" ht="13.2" customHeight="1">
      <c r="A7" s="359"/>
      <c r="B7" s="362" t="s">
        <v>300</v>
      </c>
      <c r="C7" s="414"/>
      <c r="D7" s="415"/>
      <c r="E7" s="415"/>
      <c r="F7" s="415"/>
      <c r="G7" s="415"/>
      <c r="H7" s="415"/>
      <c r="I7" s="415"/>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5"/>
      <c r="AO7" s="415"/>
      <c r="AP7" s="415"/>
      <c r="AQ7" s="415"/>
      <c r="AR7" s="415"/>
      <c r="AS7" s="415"/>
      <c r="AT7" s="415"/>
      <c r="AU7" s="417"/>
      <c r="AV7" s="361"/>
      <c r="AW7" s="351"/>
      <c r="AX7" s="351"/>
      <c r="AY7" s="351"/>
      <c r="AZ7" s="351"/>
      <c r="BA7" s="352"/>
    </row>
    <row r="8" spans="1:53" ht="18" customHeight="1">
      <c r="A8" s="363"/>
      <c r="B8" s="364"/>
      <c r="C8" s="365" t="s">
        <v>302</v>
      </c>
      <c r="D8" s="366">
        <f t="shared" ref="D8:AU8" si="1">SUM(D5:D7)</f>
        <v>139810</v>
      </c>
      <c r="E8" s="366">
        <f t="shared" si="1"/>
        <v>123604</v>
      </c>
      <c r="F8" s="366">
        <f t="shared" si="1"/>
        <v>126724</v>
      </c>
      <c r="G8" s="366">
        <f t="shared" si="1"/>
        <v>124490.48</v>
      </c>
      <c r="H8" s="366">
        <f t="shared" si="1"/>
        <v>124545.47</v>
      </c>
      <c r="I8" s="366">
        <f t="shared" si="1"/>
        <v>135015.59</v>
      </c>
      <c r="J8" s="366">
        <f t="shared" si="1"/>
        <v>148949.54</v>
      </c>
      <c r="K8" s="366">
        <f t="shared" si="1"/>
        <v>0</v>
      </c>
      <c r="L8" s="366">
        <f t="shared" si="1"/>
        <v>0</v>
      </c>
      <c r="M8" s="366">
        <f t="shared" si="1"/>
        <v>0</v>
      </c>
      <c r="N8" s="366">
        <f t="shared" si="1"/>
        <v>0</v>
      </c>
      <c r="O8" s="366">
        <f t="shared" si="1"/>
        <v>0</v>
      </c>
      <c r="P8" s="366">
        <f t="shared" si="1"/>
        <v>0</v>
      </c>
      <c r="Q8" s="366">
        <f t="shared" si="1"/>
        <v>0</v>
      </c>
      <c r="R8" s="366">
        <f t="shared" si="1"/>
        <v>0</v>
      </c>
      <c r="S8" s="366">
        <f t="shared" si="1"/>
        <v>0</v>
      </c>
      <c r="T8" s="366">
        <f t="shared" si="1"/>
        <v>0</v>
      </c>
      <c r="U8" s="366">
        <f t="shared" si="1"/>
        <v>0</v>
      </c>
      <c r="V8" s="366">
        <f t="shared" si="1"/>
        <v>0</v>
      </c>
      <c r="W8" s="366">
        <f t="shared" si="1"/>
        <v>0</v>
      </c>
      <c r="X8" s="366">
        <f t="shared" si="1"/>
        <v>0</v>
      </c>
      <c r="Y8" s="366">
        <f t="shared" si="1"/>
        <v>0</v>
      </c>
      <c r="Z8" s="366">
        <f t="shared" si="1"/>
        <v>0</v>
      </c>
      <c r="AA8" s="366">
        <f t="shared" si="1"/>
        <v>0</v>
      </c>
      <c r="AB8" s="366">
        <f t="shared" si="1"/>
        <v>0</v>
      </c>
      <c r="AC8" s="366">
        <f t="shared" si="1"/>
        <v>0</v>
      </c>
      <c r="AD8" s="366">
        <f t="shared" si="1"/>
        <v>0</v>
      </c>
      <c r="AE8" s="366">
        <f t="shared" si="1"/>
        <v>0</v>
      </c>
      <c r="AF8" s="366">
        <f t="shared" si="1"/>
        <v>0</v>
      </c>
      <c r="AG8" s="366">
        <f t="shared" si="1"/>
        <v>0</v>
      </c>
      <c r="AH8" s="366">
        <f t="shared" si="1"/>
        <v>0</v>
      </c>
      <c r="AI8" s="366">
        <f t="shared" si="1"/>
        <v>0</v>
      </c>
      <c r="AJ8" s="366">
        <f t="shared" si="1"/>
        <v>0</v>
      </c>
      <c r="AK8" s="366">
        <f t="shared" si="1"/>
        <v>0</v>
      </c>
      <c r="AL8" s="366">
        <f t="shared" si="1"/>
        <v>0</v>
      </c>
      <c r="AM8" s="366">
        <f t="shared" si="1"/>
        <v>0</v>
      </c>
      <c r="AN8" s="366">
        <f t="shared" si="1"/>
        <v>0</v>
      </c>
      <c r="AO8" s="366">
        <f t="shared" si="1"/>
        <v>0</v>
      </c>
      <c r="AP8" s="366">
        <f t="shared" si="1"/>
        <v>0</v>
      </c>
      <c r="AQ8" s="366">
        <f t="shared" si="1"/>
        <v>0</v>
      </c>
      <c r="AR8" s="366">
        <f t="shared" si="1"/>
        <v>0</v>
      </c>
      <c r="AS8" s="366">
        <f t="shared" si="1"/>
        <v>0</v>
      </c>
      <c r="AT8" s="366">
        <f t="shared" si="1"/>
        <v>0</v>
      </c>
      <c r="AU8" s="367">
        <f t="shared" si="1"/>
        <v>0</v>
      </c>
      <c r="AV8" s="361"/>
      <c r="AW8" s="351"/>
      <c r="AX8" s="351"/>
      <c r="AY8" s="351"/>
      <c r="AZ8" s="351"/>
      <c r="BA8" s="352"/>
    </row>
    <row r="9" spans="1:53" ht="7.95" customHeight="1" thickBot="1">
      <c r="A9" s="368"/>
      <c r="B9" s="369"/>
      <c r="C9" s="369"/>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351"/>
      <c r="AW9" s="351"/>
      <c r="AX9" s="351"/>
      <c r="AY9" s="351"/>
      <c r="AZ9" s="351"/>
      <c r="BA9" s="352"/>
    </row>
    <row r="10" spans="1:53" ht="13.2" customHeight="1">
      <c r="A10" s="359"/>
      <c r="B10" s="371" t="s">
        <v>303</v>
      </c>
      <c r="C10" s="410" t="s">
        <v>297</v>
      </c>
      <c r="D10" s="418">
        <v>81904.909090909103</v>
      </c>
      <c r="E10" s="418">
        <f>826151/11</f>
        <v>75104.636363636368</v>
      </c>
      <c r="F10" s="418">
        <f>755686/11</f>
        <v>68698.727272727279</v>
      </c>
      <c r="G10" s="418">
        <v>75216</v>
      </c>
      <c r="H10" s="418">
        <v>74715</v>
      </c>
      <c r="I10" s="418">
        <v>78116</v>
      </c>
      <c r="J10" s="418">
        <v>82529</v>
      </c>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9"/>
      <c r="AV10" s="361"/>
      <c r="AW10" s="351"/>
      <c r="AX10" s="351"/>
      <c r="AY10" s="351"/>
      <c r="AZ10" s="351"/>
      <c r="BA10" s="352"/>
    </row>
    <row r="11" spans="1:53" ht="13.2" customHeight="1">
      <c r="A11" s="359"/>
      <c r="B11" s="372" t="s">
        <v>304</v>
      </c>
      <c r="C11" s="414"/>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0"/>
      <c r="AK11" s="420"/>
      <c r="AL11" s="420"/>
      <c r="AM11" s="420"/>
      <c r="AN11" s="420"/>
      <c r="AO11" s="420"/>
      <c r="AP11" s="420"/>
      <c r="AQ11" s="420"/>
      <c r="AR11" s="420"/>
      <c r="AS11" s="420"/>
      <c r="AT11" s="420"/>
      <c r="AU11" s="421"/>
      <c r="AV11" s="361"/>
      <c r="AW11" s="351"/>
      <c r="AX11" s="351"/>
      <c r="AY11" s="351"/>
      <c r="AZ11" s="351"/>
      <c r="BA11" s="352"/>
    </row>
    <row r="12" spans="1:53" ht="13.2" customHeight="1">
      <c r="A12" s="359"/>
      <c r="B12" s="372" t="s">
        <v>305</v>
      </c>
      <c r="C12" s="414"/>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0"/>
      <c r="AK12" s="420"/>
      <c r="AL12" s="420"/>
      <c r="AM12" s="420"/>
      <c r="AN12" s="420"/>
      <c r="AO12" s="420"/>
      <c r="AP12" s="420"/>
      <c r="AQ12" s="420"/>
      <c r="AR12" s="420"/>
      <c r="AS12" s="420"/>
      <c r="AT12" s="420"/>
      <c r="AU12" s="421"/>
      <c r="AV12" s="361"/>
      <c r="AW12" s="351"/>
      <c r="AX12" s="351"/>
      <c r="AY12" s="351"/>
      <c r="AZ12" s="351"/>
      <c r="BA12" s="352"/>
    </row>
    <row r="13" spans="1:53" ht="9.75" customHeight="1">
      <c r="A13" s="359"/>
      <c r="B13" s="373"/>
      <c r="C13" s="374"/>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5"/>
      <c r="AP13" s="375"/>
      <c r="AQ13" s="375"/>
      <c r="AR13" s="375"/>
      <c r="AS13" s="375"/>
      <c r="AT13" s="375"/>
      <c r="AU13" s="376"/>
      <c r="AV13" s="361"/>
      <c r="AW13" s="351"/>
      <c r="AX13" s="351"/>
      <c r="AY13" s="351"/>
      <c r="AZ13" s="351"/>
      <c r="BA13" s="352"/>
    </row>
    <row r="14" spans="1:53" ht="13.2" customHeight="1">
      <c r="A14" s="359"/>
      <c r="B14" s="372" t="s">
        <v>306</v>
      </c>
      <c r="C14" s="414" t="s">
        <v>297</v>
      </c>
      <c r="D14" s="422"/>
      <c r="E14" s="422"/>
      <c r="F14" s="422"/>
      <c r="G14" s="422"/>
      <c r="H14" s="422"/>
      <c r="I14" s="422"/>
      <c r="J14" s="423"/>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424"/>
      <c r="AV14" s="361"/>
      <c r="AW14" s="351"/>
      <c r="AX14" s="351"/>
      <c r="AY14" s="351"/>
      <c r="AZ14" s="351"/>
      <c r="BA14" s="352"/>
    </row>
    <row r="15" spans="1:53" ht="13.2" customHeight="1">
      <c r="A15" s="377"/>
      <c r="B15" s="372" t="s">
        <v>307</v>
      </c>
      <c r="C15" s="414" t="s">
        <v>299</v>
      </c>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2"/>
      <c r="AO15" s="422"/>
      <c r="AP15" s="422"/>
      <c r="AQ15" s="422"/>
      <c r="AR15" s="422"/>
      <c r="AS15" s="422"/>
      <c r="AT15" s="422"/>
      <c r="AU15" s="424"/>
      <c r="AV15" s="361"/>
      <c r="AW15" s="351"/>
      <c r="AX15" s="351"/>
      <c r="AY15" s="351"/>
      <c r="AZ15" s="351"/>
      <c r="BA15" s="352"/>
    </row>
    <row r="16" spans="1:53" ht="13.2" customHeight="1">
      <c r="A16" s="359"/>
      <c r="B16" s="372" t="s">
        <v>308</v>
      </c>
      <c r="C16" s="414" t="s">
        <v>301</v>
      </c>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22"/>
      <c r="AR16" s="422"/>
      <c r="AS16" s="422"/>
      <c r="AT16" s="422"/>
      <c r="AU16" s="424"/>
      <c r="AV16" s="361"/>
      <c r="AW16" s="351"/>
      <c r="AX16" s="351"/>
      <c r="AY16" s="351"/>
      <c r="AZ16" s="351"/>
      <c r="BA16" s="352"/>
    </row>
    <row r="17" spans="1:53" ht="18.75" customHeight="1">
      <c r="A17" s="363"/>
      <c r="B17" s="378"/>
      <c r="C17" s="379" t="s">
        <v>309</v>
      </c>
      <c r="D17" s="380">
        <f t="shared" ref="D17:AU17" si="2">(D10+D11+D12)*11+(D14+D15+D16)*1000</f>
        <v>900954.00000000012</v>
      </c>
      <c r="E17" s="380">
        <f t="shared" si="2"/>
        <v>826151</v>
      </c>
      <c r="F17" s="380">
        <f t="shared" si="2"/>
        <v>755686.00000000012</v>
      </c>
      <c r="G17" s="380">
        <f t="shared" si="2"/>
        <v>827376</v>
      </c>
      <c r="H17" s="380">
        <f t="shared" si="2"/>
        <v>821865</v>
      </c>
      <c r="I17" s="380">
        <f t="shared" si="2"/>
        <v>859276</v>
      </c>
      <c r="J17" s="380">
        <f t="shared" si="2"/>
        <v>907819</v>
      </c>
      <c r="K17" s="380">
        <f t="shared" si="2"/>
        <v>0</v>
      </c>
      <c r="L17" s="380">
        <f t="shared" si="2"/>
        <v>0</v>
      </c>
      <c r="M17" s="380">
        <f t="shared" si="2"/>
        <v>0</v>
      </c>
      <c r="N17" s="380">
        <f t="shared" si="2"/>
        <v>0</v>
      </c>
      <c r="O17" s="380">
        <f t="shared" si="2"/>
        <v>0</v>
      </c>
      <c r="P17" s="380">
        <f t="shared" si="2"/>
        <v>0</v>
      </c>
      <c r="Q17" s="380">
        <f t="shared" si="2"/>
        <v>0</v>
      </c>
      <c r="R17" s="380">
        <f t="shared" si="2"/>
        <v>0</v>
      </c>
      <c r="S17" s="380">
        <f t="shared" si="2"/>
        <v>0</v>
      </c>
      <c r="T17" s="380">
        <f t="shared" si="2"/>
        <v>0</v>
      </c>
      <c r="U17" s="380">
        <f t="shared" si="2"/>
        <v>0</v>
      </c>
      <c r="V17" s="380">
        <f t="shared" si="2"/>
        <v>0</v>
      </c>
      <c r="W17" s="380">
        <f t="shared" si="2"/>
        <v>0</v>
      </c>
      <c r="X17" s="380">
        <f t="shared" si="2"/>
        <v>0</v>
      </c>
      <c r="Y17" s="380">
        <f t="shared" si="2"/>
        <v>0</v>
      </c>
      <c r="Z17" s="380">
        <f t="shared" si="2"/>
        <v>0</v>
      </c>
      <c r="AA17" s="380">
        <f t="shared" si="2"/>
        <v>0</v>
      </c>
      <c r="AB17" s="380">
        <f t="shared" si="2"/>
        <v>0</v>
      </c>
      <c r="AC17" s="380">
        <f t="shared" si="2"/>
        <v>0</v>
      </c>
      <c r="AD17" s="380">
        <f t="shared" si="2"/>
        <v>0</v>
      </c>
      <c r="AE17" s="380">
        <f t="shared" si="2"/>
        <v>0</v>
      </c>
      <c r="AF17" s="380">
        <f t="shared" si="2"/>
        <v>0</v>
      </c>
      <c r="AG17" s="380">
        <f t="shared" si="2"/>
        <v>0</v>
      </c>
      <c r="AH17" s="380">
        <f t="shared" si="2"/>
        <v>0</v>
      </c>
      <c r="AI17" s="380">
        <f t="shared" si="2"/>
        <v>0</v>
      </c>
      <c r="AJ17" s="380">
        <f t="shared" si="2"/>
        <v>0</v>
      </c>
      <c r="AK17" s="380">
        <f t="shared" si="2"/>
        <v>0</v>
      </c>
      <c r="AL17" s="380">
        <f t="shared" si="2"/>
        <v>0</v>
      </c>
      <c r="AM17" s="380">
        <f t="shared" si="2"/>
        <v>0</v>
      </c>
      <c r="AN17" s="380">
        <f t="shared" si="2"/>
        <v>0</v>
      </c>
      <c r="AO17" s="380">
        <f t="shared" si="2"/>
        <v>0</v>
      </c>
      <c r="AP17" s="380">
        <f t="shared" si="2"/>
        <v>0</v>
      </c>
      <c r="AQ17" s="380">
        <f t="shared" si="2"/>
        <v>0</v>
      </c>
      <c r="AR17" s="380">
        <f t="shared" si="2"/>
        <v>0</v>
      </c>
      <c r="AS17" s="380">
        <f t="shared" si="2"/>
        <v>0</v>
      </c>
      <c r="AT17" s="380">
        <f t="shared" si="2"/>
        <v>0</v>
      </c>
      <c r="AU17" s="381">
        <f t="shared" si="2"/>
        <v>0</v>
      </c>
      <c r="AV17" s="361"/>
      <c r="AW17" s="351"/>
      <c r="AX17" s="351"/>
      <c r="AY17" s="351"/>
      <c r="AZ17" s="351"/>
      <c r="BA17" s="352"/>
    </row>
    <row r="18" spans="1:53" ht="7.95" customHeight="1">
      <c r="A18" s="346"/>
      <c r="B18" s="369"/>
      <c r="C18" s="369"/>
      <c r="D18" s="382"/>
      <c r="E18" s="382"/>
      <c r="F18" s="382"/>
      <c r="G18" s="382"/>
      <c r="H18" s="382"/>
      <c r="I18" s="382"/>
      <c r="J18" s="382"/>
      <c r="K18" s="382"/>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51"/>
      <c r="AW18" s="351"/>
      <c r="AX18" s="351"/>
      <c r="AY18" s="351"/>
      <c r="AZ18" s="351"/>
      <c r="BA18" s="352"/>
    </row>
    <row r="19" spans="1:53" ht="13.2" customHeight="1">
      <c r="A19" s="377"/>
      <c r="B19" s="383" t="s">
        <v>310</v>
      </c>
      <c r="C19" s="425" t="s">
        <v>311</v>
      </c>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3"/>
      <c r="AV19" s="361"/>
      <c r="AW19" s="351"/>
      <c r="AX19" s="351"/>
      <c r="AY19" s="351"/>
      <c r="AZ19" s="351"/>
      <c r="BA19" s="352"/>
    </row>
    <row r="20" spans="1:53" ht="13.95" customHeight="1">
      <c r="A20" s="384"/>
      <c r="B20" s="385" t="s">
        <v>312</v>
      </c>
      <c r="C20" s="426" t="s">
        <v>313</v>
      </c>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5"/>
      <c r="AM20" s="415"/>
      <c r="AN20" s="415"/>
      <c r="AO20" s="415"/>
      <c r="AP20" s="415"/>
      <c r="AQ20" s="415"/>
      <c r="AR20" s="415"/>
      <c r="AS20" s="415"/>
      <c r="AT20" s="415"/>
      <c r="AU20" s="417"/>
      <c r="AV20" s="361"/>
      <c r="AW20" s="351"/>
      <c r="AX20" s="351"/>
      <c r="AY20" s="351"/>
      <c r="AZ20" s="351"/>
      <c r="BA20" s="352"/>
    </row>
    <row r="21" spans="1:53" ht="13.2" customHeight="1">
      <c r="A21" s="377"/>
      <c r="B21" s="385" t="s">
        <v>314</v>
      </c>
      <c r="C21" s="427"/>
      <c r="D21" s="415"/>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15"/>
      <c r="AN21" s="415"/>
      <c r="AO21" s="415"/>
      <c r="AP21" s="415"/>
      <c r="AQ21" s="415"/>
      <c r="AR21" s="415"/>
      <c r="AS21" s="415"/>
      <c r="AT21" s="415"/>
      <c r="AU21" s="417"/>
      <c r="AV21" s="361"/>
      <c r="AW21" s="351"/>
      <c r="AX21" s="351"/>
      <c r="AY21" s="351"/>
      <c r="AZ21" s="351"/>
      <c r="BA21" s="352"/>
    </row>
    <row r="22" spans="1:53" ht="18.75" customHeight="1">
      <c r="A22" s="363"/>
      <c r="B22" s="386"/>
      <c r="C22" s="387" t="s">
        <v>315</v>
      </c>
      <c r="D22" s="388">
        <f t="shared" ref="D22:AU22" si="3">SUM(D19:D21)</f>
        <v>0</v>
      </c>
      <c r="E22" s="388">
        <f t="shared" si="3"/>
        <v>0</v>
      </c>
      <c r="F22" s="388">
        <f t="shared" si="3"/>
        <v>0</v>
      </c>
      <c r="G22" s="388">
        <f t="shared" si="3"/>
        <v>0</v>
      </c>
      <c r="H22" s="388">
        <f t="shared" si="3"/>
        <v>0</v>
      </c>
      <c r="I22" s="388">
        <f t="shared" si="3"/>
        <v>0</v>
      </c>
      <c r="J22" s="388">
        <f t="shared" si="3"/>
        <v>0</v>
      </c>
      <c r="K22" s="388">
        <f t="shared" si="3"/>
        <v>0</v>
      </c>
      <c r="L22" s="388">
        <f t="shared" si="3"/>
        <v>0</v>
      </c>
      <c r="M22" s="388">
        <f t="shared" si="3"/>
        <v>0</v>
      </c>
      <c r="N22" s="388">
        <f t="shared" si="3"/>
        <v>0</v>
      </c>
      <c r="O22" s="388">
        <f t="shared" si="3"/>
        <v>0</v>
      </c>
      <c r="P22" s="388">
        <f t="shared" si="3"/>
        <v>0</v>
      </c>
      <c r="Q22" s="388">
        <f t="shared" si="3"/>
        <v>0</v>
      </c>
      <c r="R22" s="388">
        <f t="shared" si="3"/>
        <v>0</v>
      </c>
      <c r="S22" s="388">
        <f t="shared" si="3"/>
        <v>0</v>
      </c>
      <c r="T22" s="388">
        <f t="shared" si="3"/>
        <v>0</v>
      </c>
      <c r="U22" s="388">
        <f t="shared" si="3"/>
        <v>0</v>
      </c>
      <c r="V22" s="388">
        <f t="shared" si="3"/>
        <v>0</v>
      </c>
      <c r="W22" s="388">
        <f t="shared" si="3"/>
        <v>0</v>
      </c>
      <c r="X22" s="388">
        <f t="shared" si="3"/>
        <v>0</v>
      </c>
      <c r="Y22" s="388">
        <f t="shared" si="3"/>
        <v>0</v>
      </c>
      <c r="Z22" s="388">
        <f t="shared" si="3"/>
        <v>0</v>
      </c>
      <c r="AA22" s="388">
        <f t="shared" si="3"/>
        <v>0</v>
      </c>
      <c r="AB22" s="388">
        <f t="shared" si="3"/>
        <v>0</v>
      </c>
      <c r="AC22" s="388">
        <f t="shared" si="3"/>
        <v>0</v>
      </c>
      <c r="AD22" s="388">
        <f t="shared" si="3"/>
        <v>0</v>
      </c>
      <c r="AE22" s="388">
        <f t="shared" si="3"/>
        <v>0</v>
      </c>
      <c r="AF22" s="388">
        <f t="shared" si="3"/>
        <v>0</v>
      </c>
      <c r="AG22" s="388">
        <f t="shared" si="3"/>
        <v>0</v>
      </c>
      <c r="AH22" s="388">
        <f t="shared" si="3"/>
        <v>0</v>
      </c>
      <c r="AI22" s="388">
        <f t="shared" si="3"/>
        <v>0</v>
      </c>
      <c r="AJ22" s="388">
        <f t="shared" si="3"/>
        <v>0</v>
      </c>
      <c r="AK22" s="388">
        <f t="shared" si="3"/>
        <v>0</v>
      </c>
      <c r="AL22" s="388">
        <f t="shared" si="3"/>
        <v>0</v>
      </c>
      <c r="AM22" s="388">
        <f t="shared" si="3"/>
        <v>0</v>
      </c>
      <c r="AN22" s="388">
        <f t="shared" si="3"/>
        <v>0</v>
      </c>
      <c r="AO22" s="388">
        <f t="shared" si="3"/>
        <v>0</v>
      </c>
      <c r="AP22" s="388">
        <f t="shared" si="3"/>
        <v>0</v>
      </c>
      <c r="AQ22" s="388">
        <f t="shared" si="3"/>
        <v>0</v>
      </c>
      <c r="AR22" s="388">
        <f t="shared" si="3"/>
        <v>0</v>
      </c>
      <c r="AS22" s="388">
        <f t="shared" si="3"/>
        <v>0</v>
      </c>
      <c r="AT22" s="388">
        <f t="shared" si="3"/>
        <v>0</v>
      </c>
      <c r="AU22" s="389">
        <f t="shared" si="3"/>
        <v>0</v>
      </c>
      <c r="AV22" s="361"/>
      <c r="AW22" s="351"/>
      <c r="AX22" s="351"/>
      <c r="AY22" s="351"/>
      <c r="AZ22" s="351"/>
      <c r="BA22" s="352"/>
    </row>
    <row r="23" spans="1:53" ht="13.2" customHeight="1" thickBot="1">
      <c r="A23" s="368"/>
      <c r="B23" s="369"/>
      <c r="C23" s="369"/>
      <c r="D23" s="382"/>
      <c r="E23" s="390"/>
      <c r="F23" s="390"/>
      <c r="G23" s="390"/>
      <c r="H23" s="382"/>
      <c r="I23" s="382"/>
      <c r="J23" s="391"/>
      <c r="K23" s="391"/>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69"/>
      <c r="AM23" s="369"/>
      <c r="AN23" s="369"/>
      <c r="AO23" s="369"/>
      <c r="AP23" s="369"/>
      <c r="AQ23" s="369"/>
      <c r="AR23" s="369"/>
      <c r="AS23" s="369"/>
      <c r="AT23" s="369"/>
      <c r="AU23" s="369"/>
      <c r="AV23" s="351"/>
      <c r="AW23" s="351"/>
      <c r="AX23" s="351"/>
      <c r="AY23" s="351"/>
      <c r="AZ23" s="351"/>
      <c r="BA23" s="352"/>
    </row>
    <row r="24" spans="1:53" ht="13.2" customHeight="1">
      <c r="A24" s="359"/>
      <c r="B24" s="392" t="s">
        <v>316</v>
      </c>
      <c r="C24" s="428" t="s">
        <v>297</v>
      </c>
      <c r="D24" s="340">
        <v>105.6</v>
      </c>
      <c r="E24" s="340">
        <v>105.6</v>
      </c>
      <c r="F24" s="340">
        <v>105.6</v>
      </c>
      <c r="G24" s="340">
        <v>105.6</v>
      </c>
      <c r="H24" s="340">
        <v>105.6</v>
      </c>
      <c r="I24" s="340">
        <v>211.2</v>
      </c>
      <c r="J24" s="340">
        <v>211.2</v>
      </c>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c r="AT24" s="340"/>
      <c r="AU24" s="341"/>
      <c r="AV24" s="361"/>
      <c r="AW24" s="351"/>
      <c r="AX24" s="351"/>
      <c r="AY24" s="351"/>
      <c r="AZ24" s="351"/>
      <c r="BA24" s="352"/>
    </row>
    <row r="25" spans="1:53" ht="13.2" customHeight="1">
      <c r="A25" s="359"/>
      <c r="B25" s="393" t="s">
        <v>317</v>
      </c>
      <c r="C25" s="429"/>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1"/>
      <c r="AV25" s="361"/>
      <c r="AW25" s="351"/>
      <c r="AX25" s="351"/>
      <c r="AY25" s="351"/>
      <c r="AZ25" s="351"/>
      <c r="BA25" s="352"/>
    </row>
    <row r="26" spans="1:53" ht="13.2" customHeight="1">
      <c r="A26" s="359"/>
      <c r="B26" s="393" t="s">
        <v>318</v>
      </c>
      <c r="C26" s="429"/>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c r="AM26" s="420"/>
      <c r="AN26" s="420"/>
      <c r="AO26" s="420"/>
      <c r="AP26" s="420"/>
      <c r="AQ26" s="420"/>
      <c r="AR26" s="420"/>
      <c r="AS26" s="420"/>
      <c r="AT26" s="420"/>
      <c r="AU26" s="421"/>
      <c r="AV26" s="361"/>
      <c r="AW26" s="351"/>
      <c r="AX26" s="351"/>
      <c r="AY26" s="351"/>
      <c r="AZ26" s="351"/>
      <c r="BA26" s="352"/>
    </row>
    <row r="27" spans="1:53" ht="13.2" customHeight="1">
      <c r="A27" s="377"/>
      <c r="B27" s="394"/>
      <c r="C27" s="395" t="s">
        <v>319</v>
      </c>
      <c r="D27" s="396">
        <f t="shared" ref="D27:AU27" si="4">SUM(D24:D26)</f>
        <v>105.6</v>
      </c>
      <c r="E27" s="396">
        <f t="shared" si="4"/>
        <v>105.6</v>
      </c>
      <c r="F27" s="396">
        <f t="shared" si="4"/>
        <v>105.6</v>
      </c>
      <c r="G27" s="396">
        <f t="shared" si="4"/>
        <v>105.6</v>
      </c>
      <c r="H27" s="396">
        <f t="shared" si="4"/>
        <v>105.6</v>
      </c>
      <c r="I27" s="396">
        <f t="shared" si="4"/>
        <v>211.2</v>
      </c>
      <c r="J27" s="396">
        <f t="shared" si="4"/>
        <v>211.2</v>
      </c>
      <c r="K27" s="396">
        <f t="shared" si="4"/>
        <v>0</v>
      </c>
      <c r="L27" s="396">
        <f t="shared" si="4"/>
        <v>0</v>
      </c>
      <c r="M27" s="396">
        <f t="shared" si="4"/>
        <v>0</v>
      </c>
      <c r="N27" s="396">
        <f t="shared" si="4"/>
        <v>0</v>
      </c>
      <c r="O27" s="396">
        <f t="shared" si="4"/>
        <v>0</v>
      </c>
      <c r="P27" s="396">
        <f t="shared" si="4"/>
        <v>0</v>
      </c>
      <c r="Q27" s="396">
        <f t="shared" si="4"/>
        <v>0</v>
      </c>
      <c r="R27" s="396">
        <f t="shared" si="4"/>
        <v>0</v>
      </c>
      <c r="S27" s="396">
        <f t="shared" si="4"/>
        <v>0</v>
      </c>
      <c r="T27" s="396">
        <f t="shared" si="4"/>
        <v>0</v>
      </c>
      <c r="U27" s="396">
        <f t="shared" si="4"/>
        <v>0</v>
      </c>
      <c r="V27" s="396">
        <f t="shared" si="4"/>
        <v>0</v>
      </c>
      <c r="W27" s="396">
        <f t="shared" si="4"/>
        <v>0</v>
      </c>
      <c r="X27" s="396">
        <f t="shared" si="4"/>
        <v>0</v>
      </c>
      <c r="Y27" s="396">
        <f t="shared" si="4"/>
        <v>0</v>
      </c>
      <c r="Z27" s="396">
        <f t="shared" si="4"/>
        <v>0</v>
      </c>
      <c r="AA27" s="396">
        <f t="shared" si="4"/>
        <v>0</v>
      </c>
      <c r="AB27" s="396">
        <f t="shared" si="4"/>
        <v>0</v>
      </c>
      <c r="AC27" s="396">
        <f t="shared" si="4"/>
        <v>0</v>
      </c>
      <c r="AD27" s="396">
        <f t="shared" si="4"/>
        <v>0</v>
      </c>
      <c r="AE27" s="396">
        <f t="shared" si="4"/>
        <v>0</v>
      </c>
      <c r="AF27" s="396">
        <f t="shared" si="4"/>
        <v>0</v>
      </c>
      <c r="AG27" s="396">
        <f t="shared" si="4"/>
        <v>0</v>
      </c>
      <c r="AH27" s="396">
        <f t="shared" si="4"/>
        <v>0</v>
      </c>
      <c r="AI27" s="396">
        <f t="shared" si="4"/>
        <v>0</v>
      </c>
      <c r="AJ27" s="396">
        <f t="shared" si="4"/>
        <v>0</v>
      </c>
      <c r="AK27" s="396">
        <f t="shared" si="4"/>
        <v>0</v>
      </c>
      <c r="AL27" s="396">
        <f t="shared" si="4"/>
        <v>0</v>
      </c>
      <c r="AM27" s="396">
        <f t="shared" si="4"/>
        <v>0</v>
      </c>
      <c r="AN27" s="396">
        <f t="shared" si="4"/>
        <v>0</v>
      </c>
      <c r="AO27" s="396">
        <f t="shared" si="4"/>
        <v>0</v>
      </c>
      <c r="AP27" s="396">
        <f t="shared" si="4"/>
        <v>0</v>
      </c>
      <c r="AQ27" s="396">
        <f t="shared" si="4"/>
        <v>0</v>
      </c>
      <c r="AR27" s="396">
        <f t="shared" si="4"/>
        <v>0</v>
      </c>
      <c r="AS27" s="396">
        <f t="shared" si="4"/>
        <v>0</v>
      </c>
      <c r="AT27" s="396">
        <f t="shared" si="4"/>
        <v>0</v>
      </c>
      <c r="AU27" s="397">
        <f t="shared" si="4"/>
        <v>0</v>
      </c>
      <c r="AV27" s="361"/>
      <c r="AW27" s="351"/>
      <c r="AX27" s="351"/>
      <c r="AY27" s="351"/>
      <c r="AZ27" s="351"/>
      <c r="BA27" s="352"/>
    </row>
    <row r="28" spans="1:53" ht="13.2" customHeight="1">
      <c r="A28" s="346"/>
      <c r="B28" s="398"/>
      <c r="C28" s="398"/>
      <c r="D28" s="399"/>
      <c r="E28" s="399"/>
      <c r="F28" s="399"/>
      <c r="G28" s="399"/>
      <c r="H28" s="399"/>
      <c r="I28" s="399"/>
      <c r="J28" s="399"/>
      <c r="K28" s="399"/>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351"/>
      <c r="AW28" s="351"/>
      <c r="AX28" s="351"/>
      <c r="AY28" s="351"/>
      <c r="AZ28" s="351"/>
      <c r="BA28" s="352"/>
    </row>
    <row r="29" spans="1:53" ht="13.2" customHeight="1">
      <c r="A29" s="346"/>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1"/>
      <c r="BA29" s="352"/>
    </row>
    <row r="30" spans="1:53" ht="13.95" customHeight="1">
      <c r="A30" s="401"/>
      <c r="B30" s="351"/>
      <c r="C30" s="351"/>
      <c r="D30" s="402"/>
      <c r="E30" s="403"/>
      <c r="F30" s="403"/>
      <c r="G30" s="403"/>
      <c r="H30" s="403"/>
      <c r="I30" s="402"/>
      <c r="J30" s="402"/>
      <c r="K30" s="404"/>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M30" s="351"/>
      <c r="AN30" s="351"/>
      <c r="AO30" s="351"/>
      <c r="AP30" s="351"/>
      <c r="AQ30" s="351"/>
      <c r="AR30" s="351"/>
      <c r="AS30" s="351"/>
      <c r="AT30" s="351"/>
      <c r="AU30" s="351"/>
      <c r="AV30" s="351"/>
      <c r="AW30" s="351"/>
      <c r="AX30" s="351"/>
      <c r="AY30" s="351"/>
      <c r="AZ30" s="351"/>
      <c r="BA30" s="352"/>
    </row>
    <row r="31" spans="1:53" ht="13.95" customHeight="1">
      <c r="A31" s="401"/>
      <c r="B31" s="351"/>
      <c r="C31" s="351"/>
      <c r="D31" s="402"/>
      <c r="E31" s="351"/>
      <c r="F31" s="351"/>
      <c r="G31" s="351"/>
      <c r="H31" s="351"/>
      <c r="I31" s="351"/>
      <c r="J31" s="402"/>
      <c r="K31" s="404"/>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c r="AZ31" s="351"/>
      <c r="BA31" s="352"/>
    </row>
    <row r="32" spans="1:53" ht="13.95" customHeight="1">
      <c r="A32" s="405"/>
      <c r="B32" s="351"/>
      <c r="C32" s="351"/>
      <c r="D32" s="402"/>
      <c r="E32" s="351"/>
      <c r="F32" s="351"/>
      <c r="G32" s="351"/>
      <c r="H32" s="351"/>
      <c r="I32" s="351"/>
      <c r="J32" s="351"/>
      <c r="K32" s="404"/>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1"/>
      <c r="BA32" s="352"/>
    </row>
    <row r="33" spans="1:53" ht="13.2" customHeight="1">
      <c r="A33" s="346"/>
      <c r="B33" s="406"/>
      <c r="C33" s="406"/>
      <c r="D33" s="403"/>
      <c r="E33" s="403"/>
      <c r="F33" s="403"/>
      <c r="G33" s="403"/>
      <c r="H33" s="403"/>
      <c r="I33" s="402"/>
      <c r="J33" s="402"/>
      <c r="K33" s="402"/>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1"/>
      <c r="AY33" s="351"/>
      <c r="AZ33" s="351"/>
      <c r="BA33" s="352"/>
    </row>
    <row r="34" spans="1:53" ht="13.2" customHeight="1">
      <c r="A34" s="346"/>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2"/>
    </row>
    <row r="35" spans="1:53" ht="13.2" customHeight="1">
      <c r="A35" s="346"/>
      <c r="B35" s="351"/>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1"/>
      <c r="BA35" s="352"/>
    </row>
    <row r="36" spans="1:53" ht="13.2" customHeight="1">
      <c r="A36" s="346"/>
      <c r="B36" s="351"/>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2"/>
    </row>
    <row r="37" spans="1:53" ht="13.2" customHeight="1">
      <c r="A37" s="346"/>
      <c r="B37" s="351"/>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2"/>
    </row>
    <row r="38" spans="1:53" ht="13.2" customHeight="1">
      <c r="A38" s="346"/>
      <c r="B38" s="351"/>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2"/>
    </row>
    <row r="39" spans="1:53" ht="13.2" customHeight="1">
      <c r="A39" s="346"/>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2"/>
    </row>
    <row r="40" spans="1:53" ht="13.2" customHeight="1">
      <c r="A40" s="346"/>
      <c r="B40" s="351"/>
      <c r="C40" s="351"/>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2"/>
    </row>
    <row r="41" spans="1:53" ht="13.2" customHeight="1">
      <c r="A41" s="346"/>
      <c r="B41" s="351"/>
      <c r="C41" s="351"/>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2"/>
    </row>
    <row r="42" spans="1:53" ht="13.2" customHeight="1">
      <c r="A42" s="346"/>
      <c r="B42" s="351"/>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c r="AZ42" s="351"/>
      <c r="BA42" s="352"/>
    </row>
    <row r="43" spans="1:53" ht="13.2" customHeight="1">
      <c r="A43" s="346"/>
      <c r="B43" s="351"/>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352"/>
    </row>
    <row r="44" spans="1:53" ht="13.2" customHeight="1">
      <c r="A44" s="346"/>
      <c r="B44" s="351"/>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c r="AZ44" s="351"/>
      <c r="BA44" s="352"/>
    </row>
    <row r="45" spans="1:53" ht="13.2" customHeight="1">
      <c r="A45" s="346"/>
      <c r="B45" s="351"/>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2"/>
    </row>
    <row r="46" spans="1:53" ht="13.2" customHeight="1">
      <c r="A46" s="346"/>
      <c r="B46" s="351"/>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2"/>
    </row>
    <row r="47" spans="1:53" ht="13.2" customHeight="1">
      <c r="A47" s="346"/>
      <c r="B47" s="351"/>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2"/>
    </row>
    <row r="48" spans="1:53" ht="13.2" customHeight="1">
      <c r="A48" s="346"/>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1"/>
      <c r="BA48" s="352"/>
    </row>
    <row r="49" spans="1:53" ht="13.2" customHeight="1">
      <c r="A49" s="346"/>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351"/>
      <c r="AM49" s="351"/>
      <c r="AN49" s="351"/>
      <c r="AO49" s="351"/>
      <c r="AP49" s="351"/>
      <c r="AQ49" s="351"/>
      <c r="AR49" s="351"/>
      <c r="AS49" s="351"/>
      <c r="AT49" s="351"/>
      <c r="AU49" s="351"/>
      <c r="AV49" s="351"/>
      <c r="AW49" s="351"/>
      <c r="AX49" s="351"/>
      <c r="AY49" s="351"/>
      <c r="AZ49" s="351"/>
      <c r="BA49" s="352"/>
    </row>
    <row r="50" spans="1:53" ht="13.2" customHeight="1">
      <c r="A50" s="346"/>
      <c r="B50" s="351"/>
      <c r="C50" s="351"/>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351"/>
      <c r="AW50" s="351"/>
      <c r="AX50" s="351"/>
      <c r="AY50" s="351"/>
      <c r="AZ50" s="351"/>
      <c r="BA50" s="352"/>
    </row>
    <row r="51" spans="1:53" ht="13.2" customHeight="1">
      <c r="A51" s="407"/>
      <c r="B51" s="408"/>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c r="AT51" s="408"/>
      <c r="AU51" s="408"/>
      <c r="AV51" s="408"/>
      <c r="AW51" s="408"/>
      <c r="AX51" s="408"/>
      <c r="AY51" s="408"/>
      <c r="AZ51" s="408"/>
      <c r="BA51" s="409"/>
    </row>
  </sheetData>
  <sheetProtection sheet="1" objects="1" scenarios="1" formatCells="0" formatColumns="0" formatRows="0" selectLockedCells="1"/>
  <pageMargins left="0" right="0" top="0.98425200000000002" bottom="0.98425200000000002" header="0.51181100000000002" footer="0.51181100000000002"/>
  <pageSetup scale="120" orientation="landscape" r:id="rId1"/>
  <headerFooter>
    <oddFooter>&amp;C&amp;"Helvetica Neue,Regular"&amp;12&amp;K000000&amp;P</oddFooter>
  </headerFooter>
  <ignoredErrors>
    <ignoredError sqref="E10:F1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V71"/>
  <sheetViews>
    <sheetView showGridLines="0" topLeftCell="A10" workbookViewId="0"/>
  </sheetViews>
  <sheetFormatPr baseColWidth="10" defaultColWidth="11.44140625" defaultRowHeight="13.95" customHeight="1"/>
  <cols>
    <col min="1" max="1" width="1.88671875" style="1" customWidth="1"/>
    <col min="2" max="2" width="4.6640625" style="1" customWidth="1"/>
    <col min="3" max="3" width="11.33203125" style="1" customWidth="1"/>
    <col min="4" max="4" width="27.33203125" style="1" customWidth="1"/>
    <col min="5" max="5" width="20.44140625" style="1" customWidth="1"/>
    <col min="6" max="7" width="15.33203125" style="1" customWidth="1"/>
    <col min="8" max="8" width="13.6640625" style="1" customWidth="1"/>
    <col min="9" max="9" width="14" style="1" customWidth="1"/>
    <col min="10" max="12" width="13.44140625" style="1" customWidth="1"/>
    <col min="13" max="14" width="11.6640625" style="1" customWidth="1"/>
    <col min="15" max="49" width="11.44140625" style="1" customWidth="1"/>
    <col min="50" max="16384" width="11.44140625" style="1"/>
  </cols>
  <sheetData>
    <row r="1" spans="1:48" ht="13.95" customHeight="1">
      <c r="A1" s="213"/>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9"/>
      <c r="AI1" s="2"/>
      <c r="AJ1" s="2"/>
      <c r="AK1" s="2"/>
      <c r="AL1" s="2"/>
      <c r="AM1" s="2"/>
      <c r="AN1" s="2"/>
      <c r="AO1" s="2"/>
      <c r="AP1" s="2"/>
      <c r="AQ1" s="2"/>
      <c r="AR1" s="2"/>
      <c r="AS1" s="2"/>
      <c r="AT1" s="2"/>
      <c r="AU1" s="2"/>
      <c r="AV1" s="2"/>
    </row>
    <row r="2" spans="1:48" ht="27" customHeight="1">
      <c r="A2" s="127"/>
      <c r="B2" s="217"/>
      <c r="C2" s="218"/>
      <c r="D2" s="219" t="s">
        <v>320</v>
      </c>
      <c r="E2" s="220" t="s">
        <v>321</v>
      </c>
      <c r="F2" s="26"/>
      <c r="G2" s="221" t="s">
        <v>322</v>
      </c>
      <c r="H2" s="221" t="s">
        <v>323</v>
      </c>
      <c r="I2" s="26"/>
      <c r="J2" s="26"/>
      <c r="K2" s="26"/>
      <c r="L2" s="26"/>
      <c r="M2" s="26"/>
      <c r="N2" s="26"/>
      <c r="O2" s="26"/>
      <c r="P2" s="26"/>
      <c r="Q2" s="26"/>
      <c r="R2" s="26"/>
      <c r="S2" s="26"/>
      <c r="T2" s="26"/>
      <c r="U2" s="26"/>
      <c r="V2" s="26"/>
      <c r="W2" s="26"/>
      <c r="X2" s="26"/>
      <c r="Y2" s="26"/>
      <c r="Z2" s="26"/>
      <c r="AA2" s="26"/>
      <c r="AB2" s="26"/>
      <c r="AC2" s="26"/>
      <c r="AD2" s="26"/>
      <c r="AE2" s="26"/>
      <c r="AF2" s="26"/>
      <c r="AG2" s="26"/>
      <c r="AH2" s="9"/>
      <c r="AI2" s="2"/>
      <c r="AJ2" s="2"/>
      <c r="AK2" s="2"/>
      <c r="AL2" s="2"/>
      <c r="AM2" s="2"/>
      <c r="AN2" s="2"/>
      <c r="AO2" s="2"/>
      <c r="AP2" s="2"/>
      <c r="AQ2" s="2"/>
      <c r="AR2" s="2"/>
      <c r="AS2" s="2"/>
      <c r="AT2" s="2"/>
      <c r="AU2" s="2"/>
      <c r="AV2" s="2"/>
    </row>
    <row r="3" spans="1:48" ht="7.95" customHeight="1">
      <c r="A3" s="127"/>
      <c r="B3" s="217"/>
      <c r="C3" s="26"/>
      <c r="D3" s="222"/>
      <c r="E3" s="223"/>
      <c r="F3" s="26"/>
      <c r="G3" s="43"/>
      <c r="H3" s="43"/>
      <c r="I3" s="26"/>
      <c r="J3" s="26"/>
      <c r="K3" s="26"/>
      <c r="L3" s="26"/>
      <c r="M3" s="26"/>
      <c r="N3" s="26"/>
      <c r="O3" s="26"/>
      <c r="P3" s="26"/>
      <c r="Q3" s="26"/>
      <c r="R3" s="26"/>
      <c r="S3" s="26"/>
      <c r="T3" s="26"/>
      <c r="U3" s="26"/>
      <c r="V3" s="26"/>
      <c r="W3" s="26"/>
      <c r="X3" s="26"/>
      <c r="Y3" s="26"/>
      <c r="Z3" s="26"/>
      <c r="AA3" s="26"/>
      <c r="AB3" s="26"/>
      <c r="AC3" s="26"/>
      <c r="AD3" s="26"/>
      <c r="AE3" s="26"/>
      <c r="AF3" s="26"/>
      <c r="AG3" s="26"/>
      <c r="AH3" s="9"/>
      <c r="AI3" s="2"/>
      <c r="AJ3" s="2"/>
      <c r="AK3" s="2"/>
      <c r="AL3" s="2"/>
      <c r="AM3" s="2"/>
      <c r="AN3" s="2"/>
      <c r="AO3" s="2"/>
      <c r="AP3" s="2"/>
      <c r="AQ3" s="2"/>
      <c r="AR3" s="2"/>
      <c r="AS3" s="2"/>
      <c r="AT3" s="2"/>
      <c r="AU3" s="2"/>
      <c r="AV3" s="2"/>
    </row>
    <row r="4" spans="1:48" ht="13.95" customHeight="1">
      <c r="A4" s="127"/>
      <c r="B4" s="26"/>
      <c r="C4" s="26"/>
      <c r="D4" s="26"/>
      <c r="E4" s="224"/>
      <c r="F4" s="225" t="s">
        <v>324</v>
      </c>
      <c r="G4" s="226">
        <v>3.2594126701813803E-2</v>
      </c>
      <c r="H4" s="226">
        <v>5.7229831508452199E-2</v>
      </c>
      <c r="I4" s="214"/>
      <c r="J4" s="26"/>
      <c r="K4" s="26"/>
      <c r="L4" s="26"/>
      <c r="M4" s="26"/>
      <c r="N4" s="26"/>
      <c r="O4" s="26"/>
      <c r="P4" s="26"/>
      <c r="Q4" s="26"/>
      <c r="R4" s="26"/>
      <c r="S4" s="26"/>
      <c r="T4" s="26"/>
      <c r="U4" s="26"/>
      <c r="V4" s="26"/>
      <c r="W4" s="26"/>
      <c r="X4" s="26"/>
      <c r="Y4" s="26"/>
      <c r="Z4" s="26"/>
      <c r="AA4" s="26"/>
      <c r="AB4" s="26"/>
      <c r="AC4" s="26"/>
      <c r="AD4" s="26"/>
      <c r="AE4" s="26"/>
      <c r="AF4" s="26"/>
      <c r="AG4" s="26"/>
      <c r="AH4" s="9"/>
      <c r="AI4" s="2"/>
      <c r="AJ4" s="2"/>
      <c r="AK4" s="2"/>
      <c r="AL4" s="2"/>
      <c r="AM4" s="2"/>
      <c r="AN4" s="2"/>
      <c r="AO4" s="2"/>
      <c r="AP4" s="2"/>
      <c r="AQ4" s="2"/>
      <c r="AR4" s="2"/>
      <c r="AS4" s="2"/>
      <c r="AT4" s="2"/>
      <c r="AU4" s="2"/>
      <c r="AV4" s="2"/>
    </row>
    <row r="5" spans="1:48" ht="10.5" customHeight="1">
      <c r="A5" s="127"/>
      <c r="B5" s="26"/>
      <c r="C5" s="26"/>
      <c r="D5" s="26"/>
      <c r="E5" s="92"/>
      <c r="F5" s="227"/>
      <c r="G5" s="228"/>
      <c r="H5" s="229"/>
      <c r="I5" s="92"/>
      <c r="J5" s="92"/>
      <c r="K5" s="92"/>
      <c r="L5" s="92"/>
      <c r="M5" s="92"/>
      <c r="N5" s="92"/>
      <c r="O5" s="92"/>
      <c r="P5" s="92"/>
      <c r="Q5" s="92"/>
      <c r="R5" s="92"/>
      <c r="S5" s="92"/>
      <c r="T5" s="92"/>
      <c r="U5" s="92"/>
      <c r="V5" s="92"/>
      <c r="W5" s="92"/>
      <c r="X5" s="92"/>
      <c r="Y5" s="92"/>
      <c r="Z5" s="92"/>
      <c r="AA5" s="92"/>
      <c r="AB5" s="92"/>
      <c r="AC5" s="92"/>
      <c r="AD5" s="92"/>
      <c r="AE5" s="92"/>
      <c r="AF5" s="92"/>
      <c r="AG5" s="92"/>
      <c r="AH5" s="230"/>
      <c r="AI5" s="231"/>
      <c r="AJ5" s="231"/>
      <c r="AK5" s="231"/>
      <c r="AL5" s="231"/>
      <c r="AM5" s="231"/>
      <c r="AN5" s="231"/>
      <c r="AO5" s="231"/>
      <c r="AP5" s="231"/>
      <c r="AQ5" s="231"/>
      <c r="AR5" s="231"/>
      <c r="AS5" s="231"/>
      <c r="AT5" s="231"/>
      <c r="AU5" s="231"/>
      <c r="AV5" s="231"/>
    </row>
    <row r="6" spans="1:48" ht="22.5" customHeight="1">
      <c r="A6" s="127"/>
      <c r="B6" s="26"/>
      <c r="C6" s="26"/>
      <c r="D6" s="232"/>
      <c r="E6" s="233">
        <f>Energieverbräuche!D3</f>
        <v>2017</v>
      </c>
      <c r="F6" s="233">
        <f>Energieverbräuche!E3</f>
        <v>2018</v>
      </c>
      <c r="G6" s="233">
        <f>Energieverbräuche!F3</f>
        <v>2019</v>
      </c>
      <c r="H6" s="233">
        <f>Energieverbräuche!G3</f>
        <v>2020</v>
      </c>
      <c r="I6" s="233">
        <f>Energieverbräuche!H3</f>
        <v>2021</v>
      </c>
      <c r="J6" s="233">
        <f>Energieverbräuche!I3</f>
        <v>2022</v>
      </c>
      <c r="K6" s="233">
        <f>Energieverbräuche!J3</f>
        <v>2023</v>
      </c>
      <c r="L6" s="233">
        <f>Energieverbräuche!K3</f>
        <v>2024</v>
      </c>
      <c r="M6" s="233">
        <f>Energieverbräuche!L3</f>
        <v>2025</v>
      </c>
      <c r="N6" s="233">
        <f>Energieverbräuche!M3</f>
        <v>2026</v>
      </c>
      <c r="O6" s="233">
        <f>Energieverbräuche!N3</f>
        <v>2027</v>
      </c>
      <c r="P6" s="233">
        <f>Energieverbräuche!O3</f>
        <v>2028</v>
      </c>
      <c r="Q6" s="233">
        <f>Energieverbräuche!P3</f>
        <v>2029</v>
      </c>
      <c r="R6" s="233">
        <f>Energieverbräuche!Q3</f>
        <v>2030</v>
      </c>
      <c r="S6" s="233">
        <f>Energieverbräuche!R3</f>
        <v>2031</v>
      </c>
      <c r="T6" s="233">
        <f>Energieverbräuche!S3</f>
        <v>2032</v>
      </c>
      <c r="U6" s="233">
        <f>Energieverbräuche!T3</f>
        <v>2033</v>
      </c>
      <c r="V6" s="233">
        <f>Energieverbräuche!U3</f>
        <v>2034</v>
      </c>
      <c r="W6" s="233">
        <f>Energieverbräuche!V3</f>
        <v>2035</v>
      </c>
      <c r="X6" s="233">
        <f>Energieverbräuche!W3</f>
        <v>2036</v>
      </c>
      <c r="Y6" s="233">
        <f>Energieverbräuche!X3</f>
        <v>2037</v>
      </c>
      <c r="Z6" s="233">
        <f>Energieverbräuche!Y3</f>
        <v>2038</v>
      </c>
      <c r="AA6" s="233">
        <f>Energieverbräuche!Z3</f>
        <v>2039</v>
      </c>
      <c r="AB6" s="233">
        <f>Energieverbräuche!AA3</f>
        <v>2040</v>
      </c>
      <c r="AC6" s="233">
        <f>Energieverbräuche!AB3</f>
        <v>2041</v>
      </c>
      <c r="AD6" s="233">
        <f>Energieverbräuche!AC3</f>
        <v>2042</v>
      </c>
      <c r="AE6" s="233">
        <f>Energieverbräuche!AD3</f>
        <v>2043</v>
      </c>
      <c r="AF6" s="233">
        <f>Energieverbräuche!AE3</f>
        <v>2044</v>
      </c>
      <c r="AG6" s="233">
        <f>Energieverbräuche!AF3</f>
        <v>2045</v>
      </c>
      <c r="AH6" s="233">
        <f>Energieverbräuche!AG3</f>
        <v>2046</v>
      </c>
      <c r="AI6" s="233">
        <f>Energieverbräuche!AH3</f>
        <v>2047</v>
      </c>
      <c r="AJ6" s="233">
        <f>Energieverbräuche!AI3</f>
        <v>2048</v>
      </c>
      <c r="AK6" s="233">
        <f>Energieverbräuche!AJ3</f>
        <v>2049</v>
      </c>
      <c r="AL6" s="233">
        <f>Energieverbräuche!AK3</f>
        <v>2050</v>
      </c>
      <c r="AM6" s="233">
        <f>Energieverbräuche!AL3</f>
        <v>2051</v>
      </c>
      <c r="AN6" s="233">
        <f>Energieverbräuche!AM3</f>
        <v>2052</v>
      </c>
      <c r="AO6" s="233">
        <f>Energieverbräuche!AN3</f>
        <v>2053</v>
      </c>
      <c r="AP6" s="233">
        <f>Energieverbräuche!AO3</f>
        <v>2054</v>
      </c>
      <c r="AQ6" s="233">
        <f>Energieverbräuche!AP3</f>
        <v>2055</v>
      </c>
      <c r="AR6" s="233">
        <f>Energieverbräuche!AQ3</f>
        <v>2056</v>
      </c>
      <c r="AS6" s="233">
        <f>Energieverbräuche!AR3</f>
        <v>2057</v>
      </c>
      <c r="AT6" s="233">
        <f>Energieverbräuche!AS3</f>
        <v>2058</v>
      </c>
      <c r="AU6" s="233">
        <f>Energieverbräuche!AT3</f>
        <v>2059</v>
      </c>
      <c r="AV6" s="233">
        <f>Energieverbräuche!AU3</f>
        <v>2060</v>
      </c>
    </row>
    <row r="7" spans="1:48" ht="17.25" customHeight="1">
      <c r="A7" s="127"/>
      <c r="B7" s="26"/>
      <c r="C7" s="234"/>
      <c r="D7" s="235" t="s">
        <v>325</v>
      </c>
      <c r="E7" s="236">
        <f>E8</f>
        <v>247996.35800000004</v>
      </c>
      <c r="F7" s="236">
        <f t="shared" ref="F7:R7" si="0">E7*(1-$G$4)</f>
        <v>239913.13328575966</v>
      </c>
      <c r="G7" s="236">
        <f t="shared" si="0"/>
        <v>232093.37422201445</v>
      </c>
      <c r="H7" s="236">
        <f t="shared" si="0"/>
        <v>224528.4933759706</v>
      </c>
      <c r="I7" s="236">
        <f t="shared" si="0"/>
        <v>217210.18321470686</v>
      </c>
      <c r="J7" s="236">
        <f t="shared" si="0"/>
        <v>210130.40698208252</v>
      </c>
      <c r="K7" s="236">
        <f t="shared" si="0"/>
        <v>203281.38987300481</v>
      </c>
      <c r="L7" s="236">
        <f t="shared" si="0"/>
        <v>196655.61049536327</v>
      </c>
      <c r="M7" s="236">
        <f t="shared" si="0"/>
        <v>190245.79261025487</v>
      </c>
      <c r="N7" s="236">
        <f t="shared" si="0"/>
        <v>184044.89714142922</v>
      </c>
      <c r="O7" s="236">
        <f t="shared" si="0"/>
        <v>178046.11444517918</v>
      </c>
      <c r="P7" s="236">
        <f t="shared" si="0"/>
        <v>172242.85683218736</v>
      </c>
      <c r="Q7" s="236">
        <f t="shared" si="0"/>
        <v>166628.75133311667</v>
      </c>
      <c r="R7" s="236">
        <f t="shared" si="0"/>
        <v>161197.63270000005</v>
      </c>
      <c r="S7" s="236">
        <f t="shared" ref="S7:AV7" si="1">R7*(1-$H$4)</f>
        <v>151972.31934101769</v>
      </c>
      <c r="T7" s="236">
        <f t="shared" si="1"/>
        <v>143274.96911118255</v>
      </c>
      <c r="U7" s="236">
        <f t="shared" si="1"/>
        <v>135075.36676957089</v>
      </c>
      <c r="V7" s="236">
        <f t="shared" si="1"/>
        <v>127345.02628840596</v>
      </c>
      <c r="W7" s="236">
        <f t="shared" si="1"/>
        <v>120057.09189048108</v>
      </c>
      <c r="X7" s="236">
        <f t="shared" si="1"/>
        <v>113186.24475019409</v>
      </c>
      <c r="Y7" s="236">
        <f t="shared" si="1"/>
        <v>106708.61503406605</v>
      </c>
      <c r="Z7" s="236">
        <f t="shared" si="1"/>
        <v>100601.69897516616</v>
      </c>
      <c r="AA7" s="236">
        <f t="shared" si="1"/>
        <v>94844.280693353372</v>
      </c>
      <c r="AB7" s="236">
        <f t="shared" si="1"/>
        <v>89416.358489732418</v>
      </c>
      <c r="AC7" s="236">
        <f t="shared" si="1"/>
        <v>84299.075359265669</v>
      </c>
      <c r="AD7" s="236">
        <f t="shared" si="1"/>
        <v>79474.653480136578</v>
      </c>
      <c r="AE7" s="236">
        <f t="shared" si="1"/>
        <v>74926.332452275732</v>
      </c>
      <c r="AF7" s="236">
        <f t="shared" si="1"/>
        <v>70638.311070485724</v>
      </c>
      <c r="AG7" s="236">
        <f t="shared" si="1"/>
        <v>66595.69242988019</v>
      </c>
      <c r="AH7" s="236">
        <f t="shared" si="1"/>
        <v>62784.432172929439</v>
      </c>
      <c r="AI7" s="236">
        <f t="shared" si="1"/>
        <v>59191.28969831884</v>
      </c>
      <c r="AJ7" s="236">
        <f t="shared" si="1"/>
        <v>55803.782162116069</v>
      </c>
      <c r="AK7" s="236">
        <f t="shared" si="1"/>
        <v>52610.141111443794</v>
      </c>
      <c r="AL7" s="236">
        <f t="shared" si="1"/>
        <v>49599.271599999971</v>
      </c>
      <c r="AM7" s="236">
        <f t="shared" si="1"/>
        <v>46760.713643390016</v>
      </c>
      <c r="AN7" s="236">
        <f t="shared" si="1"/>
        <v>44084.605880363823</v>
      </c>
      <c r="AO7" s="236">
        <f t="shared" si="1"/>
        <v>41561.651313714079</v>
      </c>
      <c r="AP7" s="236">
        <f t="shared" si="1"/>
        <v>39183.08501181718</v>
      </c>
      <c r="AQ7" s="236">
        <f t="shared" si="1"/>
        <v>36940.643658609522</v>
      </c>
      <c r="AR7" s="236">
        <f t="shared" si="1"/>
        <v>34826.53684621353</v>
      </c>
      <c r="AS7" s="236">
        <f t="shared" si="1"/>
        <v>32833.42001048183</v>
      </c>
      <c r="AT7" s="236">
        <f t="shared" si="1"/>
        <v>30954.368915435713</v>
      </c>
      <c r="AU7" s="236">
        <f t="shared" si="1"/>
        <v>29182.855597954858</v>
      </c>
      <c r="AV7" s="236">
        <f t="shared" si="1"/>
        <v>27512.72568914841</v>
      </c>
    </row>
    <row r="8" spans="1:48" ht="17.25" customHeight="1">
      <c r="A8" s="127"/>
      <c r="B8" s="26"/>
      <c r="C8" s="234"/>
      <c r="D8" s="235" t="s">
        <v>326</v>
      </c>
      <c r="E8" s="237">
        <f t="shared" ref="E8:AV8" si="2">E15</f>
        <v>247996.35800000004</v>
      </c>
      <c r="F8" s="237">
        <f t="shared" si="2"/>
        <v>225744.41399999999</v>
      </c>
      <c r="G8" s="237">
        <f t="shared" si="2"/>
        <v>214582.74400000001</v>
      </c>
      <c r="H8" s="237">
        <f t="shared" si="2"/>
        <v>226439.85784000001</v>
      </c>
      <c r="I8" s="237">
        <f t="shared" si="2"/>
        <v>225466.16550999999</v>
      </c>
      <c r="J8" s="237">
        <f t="shared" si="2"/>
        <v>247359.54147</v>
      </c>
      <c r="K8" s="237">
        <f t="shared" si="2"/>
        <v>263621.16281999997</v>
      </c>
      <c r="L8" s="237">
        <f t="shared" si="2"/>
        <v>0</v>
      </c>
      <c r="M8" s="237">
        <f t="shared" si="2"/>
        <v>0</v>
      </c>
      <c r="N8" s="237">
        <f t="shared" si="2"/>
        <v>0</v>
      </c>
      <c r="O8" s="237">
        <f t="shared" si="2"/>
        <v>0</v>
      </c>
      <c r="P8" s="237">
        <f t="shared" si="2"/>
        <v>0</v>
      </c>
      <c r="Q8" s="237">
        <f t="shared" si="2"/>
        <v>0</v>
      </c>
      <c r="R8" s="237">
        <f t="shared" si="2"/>
        <v>0</v>
      </c>
      <c r="S8" s="237">
        <f t="shared" si="2"/>
        <v>0</v>
      </c>
      <c r="T8" s="237">
        <f t="shared" si="2"/>
        <v>0</v>
      </c>
      <c r="U8" s="237">
        <f t="shared" si="2"/>
        <v>0</v>
      </c>
      <c r="V8" s="237">
        <f t="shared" si="2"/>
        <v>0</v>
      </c>
      <c r="W8" s="237">
        <f t="shared" si="2"/>
        <v>0</v>
      </c>
      <c r="X8" s="237">
        <f t="shared" si="2"/>
        <v>0</v>
      </c>
      <c r="Y8" s="237">
        <f t="shared" si="2"/>
        <v>0</v>
      </c>
      <c r="Z8" s="237">
        <f t="shared" si="2"/>
        <v>0</v>
      </c>
      <c r="AA8" s="237">
        <f t="shared" si="2"/>
        <v>0</v>
      </c>
      <c r="AB8" s="237">
        <f t="shared" si="2"/>
        <v>0</v>
      </c>
      <c r="AC8" s="237">
        <f t="shared" si="2"/>
        <v>0</v>
      </c>
      <c r="AD8" s="237">
        <f t="shared" si="2"/>
        <v>0</v>
      </c>
      <c r="AE8" s="237">
        <f t="shared" si="2"/>
        <v>0</v>
      </c>
      <c r="AF8" s="237">
        <f t="shared" si="2"/>
        <v>0</v>
      </c>
      <c r="AG8" s="237">
        <f t="shared" si="2"/>
        <v>0</v>
      </c>
      <c r="AH8" s="237">
        <f t="shared" si="2"/>
        <v>0</v>
      </c>
      <c r="AI8" s="237">
        <f t="shared" si="2"/>
        <v>0</v>
      </c>
      <c r="AJ8" s="237">
        <f t="shared" si="2"/>
        <v>0</v>
      </c>
      <c r="AK8" s="237">
        <f t="shared" si="2"/>
        <v>0</v>
      </c>
      <c r="AL8" s="237">
        <f t="shared" si="2"/>
        <v>0</v>
      </c>
      <c r="AM8" s="237">
        <f t="shared" si="2"/>
        <v>0</v>
      </c>
      <c r="AN8" s="237">
        <f t="shared" si="2"/>
        <v>0</v>
      </c>
      <c r="AO8" s="237">
        <f t="shared" si="2"/>
        <v>0</v>
      </c>
      <c r="AP8" s="237">
        <f t="shared" si="2"/>
        <v>0</v>
      </c>
      <c r="AQ8" s="237">
        <f t="shared" si="2"/>
        <v>0</v>
      </c>
      <c r="AR8" s="237">
        <f t="shared" si="2"/>
        <v>0</v>
      </c>
      <c r="AS8" s="237">
        <f t="shared" si="2"/>
        <v>0</v>
      </c>
      <c r="AT8" s="237">
        <f t="shared" si="2"/>
        <v>0</v>
      </c>
      <c r="AU8" s="237">
        <f t="shared" si="2"/>
        <v>0</v>
      </c>
      <c r="AV8" s="237">
        <f t="shared" si="2"/>
        <v>0</v>
      </c>
    </row>
    <row r="9" spans="1:48" ht="10.5" customHeight="1">
      <c r="A9" s="127"/>
      <c r="B9" s="26"/>
      <c r="C9" s="26"/>
      <c r="D9" s="238"/>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40"/>
    </row>
    <row r="10" spans="1:48" ht="17.25" customHeight="1">
      <c r="A10" s="127"/>
      <c r="B10" s="26"/>
      <c r="C10" s="234"/>
      <c r="D10" s="501" t="s">
        <v>327</v>
      </c>
      <c r="E10" s="502"/>
      <c r="F10" s="236">
        <f t="shared" ref="F10:AV10" si="3">F7-E7</f>
        <v>-8083.2247142403794</v>
      </c>
      <c r="G10" s="236">
        <f t="shared" si="3"/>
        <v>-7819.7590637452086</v>
      </c>
      <c r="H10" s="236">
        <f t="shared" si="3"/>
        <v>-7564.8808460438449</v>
      </c>
      <c r="I10" s="236">
        <f t="shared" si="3"/>
        <v>-7318.3101612637402</v>
      </c>
      <c r="J10" s="236">
        <f t="shared" si="3"/>
        <v>-7079.7762326243392</v>
      </c>
      <c r="K10" s="236">
        <f t="shared" si="3"/>
        <v>-6849.0171090777148</v>
      </c>
      <c r="L10" s="236">
        <f t="shared" si="3"/>
        <v>-6625.7793776415347</v>
      </c>
      <c r="M10" s="236">
        <f t="shared" si="3"/>
        <v>-6409.8178851084085</v>
      </c>
      <c r="N10" s="236">
        <f t="shared" si="3"/>
        <v>-6200.895468825649</v>
      </c>
      <c r="O10" s="236">
        <f t="shared" si="3"/>
        <v>-5998.7826962500403</v>
      </c>
      <c r="P10" s="236">
        <f t="shared" si="3"/>
        <v>-5803.2576129918161</v>
      </c>
      <c r="Q10" s="236">
        <f t="shared" si="3"/>
        <v>-5614.1054990706907</v>
      </c>
      <c r="R10" s="236">
        <f t="shared" si="3"/>
        <v>-5431.1186331166246</v>
      </c>
      <c r="S10" s="236">
        <f t="shared" si="3"/>
        <v>-9225.3133589823556</v>
      </c>
      <c r="T10" s="236">
        <f t="shared" si="3"/>
        <v>-8697.3502298351377</v>
      </c>
      <c r="U10" s="236">
        <f t="shared" si="3"/>
        <v>-8199.6023416116659</v>
      </c>
      <c r="V10" s="236">
        <f t="shared" si="3"/>
        <v>-7730.3404811649234</v>
      </c>
      <c r="W10" s="236">
        <f t="shared" si="3"/>
        <v>-7287.9343979248806</v>
      </c>
      <c r="X10" s="236">
        <f t="shared" si="3"/>
        <v>-6870.8471402869909</v>
      </c>
      <c r="Y10" s="236">
        <f t="shared" si="3"/>
        <v>-6477.6297161280381</v>
      </c>
      <c r="Z10" s="236">
        <f t="shared" si="3"/>
        <v>-6106.916058899893</v>
      </c>
      <c r="AA10" s="236">
        <f t="shared" si="3"/>
        <v>-5757.4182818127883</v>
      </c>
      <c r="AB10" s="236">
        <f t="shared" si="3"/>
        <v>-5427.922203620954</v>
      </c>
      <c r="AC10" s="236">
        <f t="shared" si="3"/>
        <v>-5117.2831304667488</v>
      </c>
      <c r="AD10" s="236">
        <f t="shared" si="3"/>
        <v>-4824.4218791290914</v>
      </c>
      <c r="AE10" s="236">
        <f t="shared" si="3"/>
        <v>-4548.3210278608458</v>
      </c>
      <c r="AF10" s="236">
        <f t="shared" si="3"/>
        <v>-4288.0213817900076</v>
      </c>
      <c r="AG10" s="236">
        <f t="shared" si="3"/>
        <v>-4042.6186406055349</v>
      </c>
      <c r="AH10" s="236">
        <f t="shared" si="3"/>
        <v>-3811.2602569507508</v>
      </c>
      <c r="AI10" s="236">
        <f t="shared" si="3"/>
        <v>-3593.1424746105986</v>
      </c>
      <c r="AJ10" s="236">
        <f t="shared" si="3"/>
        <v>-3387.507536202771</v>
      </c>
      <c r="AK10" s="236">
        <f t="shared" si="3"/>
        <v>-3193.641050672275</v>
      </c>
      <c r="AL10" s="236">
        <f t="shared" si="3"/>
        <v>-3010.8695114438233</v>
      </c>
      <c r="AM10" s="236">
        <f t="shared" si="3"/>
        <v>-2838.557956609955</v>
      </c>
      <c r="AN10" s="236">
        <f t="shared" si="3"/>
        <v>-2676.1077630261934</v>
      </c>
      <c r="AO10" s="236">
        <f t="shared" si="3"/>
        <v>-2522.9545666497434</v>
      </c>
      <c r="AP10" s="236">
        <f t="shared" si="3"/>
        <v>-2378.5663018968989</v>
      </c>
      <c r="AQ10" s="236">
        <f t="shared" si="3"/>
        <v>-2242.4413532076578</v>
      </c>
      <c r="AR10" s="236">
        <f t="shared" si="3"/>
        <v>-2114.1068123959922</v>
      </c>
      <c r="AS10" s="236">
        <f t="shared" si="3"/>
        <v>-1993.1168357317001</v>
      </c>
      <c r="AT10" s="236">
        <f t="shared" si="3"/>
        <v>-1879.0510950461176</v>
      </c>
      <c r="AU10" s="236">
        <f t="shared" si="3"/>
        <v>-1771.5133174808543</v>
      </c>
      <c r="AV10" s="236">
        <f t="shared" si="3"/>
        <v>-1670.1299088064479</v>
      </c>
    </row>
    <row r="11" spans="1:48" ht="17.25" customHeight="1">
      <c r="A11" s="127"/>
      <c r="B11" s="26"/>
      <c r="C11" s="234"/>
      <c r="D11" s="501" t="s">
        <v>328</v>
      </c>
      <c r="E11" s="502"/>
      <c r="F11" s="241">
        <f t="shared" ref="F11:AV11" si="4">IF(F8=0,"",F8-E8)</f>
        <v>-22251.944000000047</v>
      </c>
      <c r="G11" s="241">
        <f t="shared" si="4"/>
        <v>-11161.669999999984</v>
      </c>
      <c r="H11" s="242">
        <f t="shared" si="4"/>
        <v>11857.113840000005</v>
      </c>
      <c r="I11" s="242">
        <f t="shared" si="4"/>
        <v>-973.69233000001987</v>
      </c>
      <c r="J11" s="242">
        <f t="shared" si="4"/>
        <v>21893.375960000005</v>
      </c>
      <c r="K11" s="242">
        <f t="shared" si="4"/>
        <v>16261.621349999972</v>
      </c>
      <c r="L11" s="242" t="str">
        <f t="shared" si="4"/>
        <v/>
      </c>
      <c r="M11" s="242" t="str">
        <f t="shared" si="4"/>
        <v/>
      </c>
      <c r="N11" s="242" t="str">
        <f t="shared" si="4"/>
        <v/>
      </c>
      <c r="O11" s="242" t="str">
        <f t="shared" si="4"/>
        <v/>
      </c>
      <c r="P11" s="242" t="str">
        <f t="shared" si="4"/>
        <v/>
      </c>
      <c r="Q11" s="242" t="str">
        <f t="shared" si="4"/>
        <v/>
      </c>
      <c r="R11" s="242" t="str">
        <f t="shared" si="4"/>
        <v/>
      </c>
      <c r="S11" s="242" t="str">
        <f t="shared" si="4"/>
        <v/>
      </c>
      <c r="T11" s="242" t="str">
        <f t="shared" si="4"/>
        <v/>
      </c>
      <c r="U11" s="242" t="str">
        <f t="shared" si="4"/>
        <v/>
      </c>
      <c r="V11" s="242" t="str">
        <f t="shared" si="4"/>
        <v/>
      </c>
      <c r="W11" s="242" t="str">
        <f t="shared" si="4"/>
        <v/>
      </c>
      <c r="X11" s="242" t="str">
        <f t="shared" si="4"/>
        <v/>
      </c>
      <c r="Y11" s="242" t="str">
        <f t="shared" si="4"/>
        <v/>
      </c>
      <c r="Z11" s="242" t="str">
        <f t="shared" si="4"/>
        <v/>
      </c>
      <c r="AA11" s="242" t="str">
        <f t="shared" si="4"/>
        <v/>
      </c>
      <c r="AB11" s="242" t="str">
        <f t="shared" si="4"/>
        <v/>
      </c>
      <c r="AC11" s="242" t="str">
        <f t="shared" si="4"/>
        <v/>
      </c>
      <c r="AD11" s="242" t="str">
        <f t="shared" si="4"/>
        <v/>
      </c>
      <c r="AE11" s="242" t="str">
        <f t="shared" si="4"/>
        <v/>
      </c>
      <c r="AF11" s="242" t="str">
        <f t="shared" si="4"/>
        <v/>
      </c>
      <c r="AG11" s="242" t="str">
        <f t="shared" si="4"/>
        <v/>
      </c>
      <c r="AH11" s="242" t="str">
        <f t="shared" si="4"/>
        <v/>
      </c>
      <c r="AI11" s="242" t="str">
        <f t="shared" si="4"/>
        <v/>
      </c>
      <c r="AJ11" s="242" t="str">
        <f t="shared" si="4"/>
        <v/>
      </c>
      <c r="AK11" s="242" t="str">
        <f t="shared" si="4"/>
        <v/>
      </c>
      <c r="AL11" s="242" t="str">
        <f t="shared" si="4"/>
        <v/>
      </c>
      <c r="AM11" s="242" t="str">
        <f t="shared" si="4"/>
        <v/>
      </c>
      <c r="AN11" s="242" t="str">
        <f t="shared" si="4"/>
        <v/>
      </c>
      <c r="AO11" s="242" t="str">
        <f t="shared" si="4"/>
        <v/>
      </c>
      <c r="AP11" s="242" t="str">
        <f t="shared" si="4"/>
        <v/>
      </c>
      <c r="AQ11" s="242" t="str">
        <f t="shared" si="4"/>
        <v/>
      </c>
      <c r="AR11" s="242" t="str">
        <f t="shared" si="4"/>
        <v/>
      </c>
      <c r="AS11" s="242" t="str">
        <f t="shared" si="4"/>
        <v/>
      </c>
      <c r="AT11" s="242" t="str">
        <f t="shared" si="4"/>
        <v/>
      </c>
      <c r="AU11" s="242" t="str">
        <f t="shared" si="4"/>
        <v/>
      </c>
      <c r="AV11" s="242" t="str">
        <f t="shared" si="4"/>
        <v/>
      </c>
    </row>
    <row r="12" spans="1:48" ht="17.25" customHeight="1">
      <c r="A12" s="127"/>
      <c r="B12" s="26"/>
      <c r="C12" s="234"/>
      <c r="D12" s="501" t="s">
        <v>329</v>
      </c>
      <c r="E12" s="502"/>
      <c r="F12" s="236">
        <f t="shared" ref="F12:AV12" si="5">F7-$E7</f>
        <v>-8083.2247142403794</v>
      </c>
      <c r="G12" s="236">
        <f t="shared" si="5"/>
        <v>-15902.983777985588</v>
      </c>
      <c r="H12" s="236">
        <f t="shared" si="5"/>
        <v>-23467.864624029433</v>
      </c>
      <c r="I12" s="236">
        <f t="shared" si="5"/>
        <v>-30786.174785293173</v>
      </c>
      <c r="J12" s="236">
        <f t="shared" si="5"/>
        <v>-37865.951017917512</v>
      </c>
      <c r="K12" s="236">
        <f t="shared" si="5"/>
        <v>-44714.968126995227</v>
      </c>
      <c r="L12" s="236">
        <f t="shared" si="5"/>
        <v>-51340.747504636762</v>
      </c>
      <c r="M12" s="236">
        <f t="shared" si="5"/>
        <v>-57750.56538974517</v>
      </c>
      <c r="N12" s="236">
        <f t="shared" si="5"/>
        <v>-63951.460858570819</v>
      </c>
      <c r="O12" s="236">
        <f t="shared" si="5"/>
        <v>-69950.24355482086</v>
      </c>
      <c r="P12" s="236">
        <f t="shared" si="5"/>
        <v>-75753.501167812676</v>
      </c>
      <c r="Q12" s="236">
        <f t="shared" si="5"/>
        <v>-81367.606666883366</v>
      </c>
      <c r="R12" s="236">
        <f t="shared" si="5"/>
        <v>-86798.725299999991</v>
      </c>
      <c r="S12" s="236">
        <f t="shared" si="5"/>
        <v>-96024.038658982347</v>
      </c>
      <c r="T12" s="236">
        <f t="shared" si="5"/>
        <v>-104721.38888881748</v>
      </c>
      <c r="U12" s="236">
        <f t="shared" si="5"/>
        <v>-112920.99123042915</v>
      </c>
      <c r="V12" s="236">
        <f t="shared" si="5"/>
        <v>-120651.33171159407</v>
      </c>
      <c r="W12" s="236">
        <f t="shared" si="5"/>
        <v>-127939.26610951895</v>
      </c>
      <c r="X12" s="236">
        <f t="shared" si="5"/>
        <v>-134810.11324980593</v>
      </c>
      <c r="Y12" s="236">
        <f t="shared" si="5"/>
        <v>-141287.74296593398</v>
      </c>
      <c r="Z12" s="236">
        <f t="shared" si="5"/>
        <v>-147394.65902483388</v>
      </c>
      <c r="AA12" s="236">
        <f t="shared" si="5"/>
        <v>-153152.07730664668</v>
      </c>
      <c r="AB12" s="236">
        <f t="shared" si="5"/>
        <v>-158579.99951026763</v>
      </c>
      <c r="AC12" s="236">
        <f t="shared" si="5"/>
        <v>-163697.28264073437</v>
      </c>
      <c r="AD12" s="236">
        <f t="shared" si="5"/>
        <v>-168521.70451986347</v>
      </c>
      <c r="AE12" s="236">
        <f t="shared" si="5"/>
        <v>-173070.0255477243</v>
      </c>
      <c r="AF12" s="236">
        <f t="shared" si="5"/>
        <v>-177358.04692951433</v>
      </c>
      <c r="AG12" s="236">
        <f t="shared" si="5"/>
        <v>-181400.66557011986</v>
      </c>
      <c r="AH12" s="236">
        <f t="shared" si="5"/>
        <v>-185211.92582707061</v>
      </c>
      <c r="AI12" s="236">
        <f t="shared" si="5"/>
        <v>-188805.0683016812</v>
      </c>
      <c r="AJ12" s="236">
        <f t="shared" si="5"/>
        <v>-192192.57583788398</v>
      </c>
      <c r="AK12" s="236">
        <f t="shared" si="5"/>
        <v>-195386.21688855626</v>
      </c>
      <c r="AL12" s="236">
        <f t="shared" si="5"/>
        <v>-198397.08640000006</v>
      </c>
      <c r="AM12" s="236">
        <f t="shared" si="5"/>
        <v>-201235.64435661002</v>
      </c>
      <c r="AN12" s="236">
        <f t="shared" si="5"/>
        <v>-203911.75211963622</v>
      </c>
      <c r="AO12" s="236">
        <f t="shared" si="5"/>
        <v>-206434.70668628596</v>
      </c>
      <c r="AP12" s="236">
        <f t="shared" si="5"/>
        <v>-208813.27298818284</v>
      </c>
      <c r="AQ12" s="236">
        <f t="shared" si="5"/>
        <v>-211055.71434139053</v>
      </c>
      <c r="AR12" s="236">
        <f t="shared" si="5"/>
        <v>-213169.8211537865</v>
      </c>
      <c r="AS12" s="236">
        <f t="shared" si="5"/>
        <v>-215162.93798951822</v>
      </c>
      <c r="AT12" s="236">
        <f t="shared" si="5"/>
        <v>-217041.98908456432</v>
      </c>
      <c r="AU12" s="236">
        <f t="shared" si="5"/>
        <v>-218813.50240204518</v>
      </c>
      <c r="AV12" s="236">
        <f t="shared" si="5"/>
        <v>-220483.63231085162</v>
      </c>
    </row>
    <row r="13" spans="1:48" ht="17.25" customHeight="1">
      <c r="A13" s="127"/>
      <c r="B13" s="26"/>
      <c r="C13" s="234"/>
      <c r="D13" s="501" t="s">
        <v>330</v>
      </c>
      <c r="E13" s="502"/>
      <c r="F13" s="241">
        <f t="shared" ref="F13:AV13" si="6">IF(F8=0,"",F8-$E8)</f>
        <v>-22251.944000000047</v>
      </c>
      <c r="G13" s="241">
        <f t="shared" si="6"/>
        <v>-33413.614000000031</v>
      </c>
      <c r="H13" s="242">
        <f t="shared" si="6"/>
        <v>-21556.500160000025</v>
      </c>
      <c r="I13" s="242">
        <f t="shared" si="6"/>
        <v>-22530.192490000045</v>
      </c>
      <c r="J13" s="242">
        <f t="shared" si="6"/>
        <v>-636.81653000004007</v>
      </c>
      <c r="K13" s="242">
        <f t="shared" si="6"/>
        <v>15624.804819999932</v>
      </c>
      <c r="L13" s="242" t="str">
        <f t="shared" si="6"/>
        <v/>
      </c>
      <c r="M13" s="242" t="str">
        <f t="shared" si="6"/>
        <v/>
      </c>
      <c r="N13" s="242" t="str">
        <f t="shared" si="6"/>
        <v/>
      </c>
      <c r="O13" s="242" t="str">
        <f t="shared" si="6"/>
        <v/>
      </c>
      <c r="P13" s="242" t="str">
        <f t="shared" si="6"/>
        <v/>
      </c>
      <c r="Q13" s="242" t="str">
        <f t="shared" si="6"/>
        <v/>
      </c>
      <c r="R13" s="242" t="str">
        <f t="shared" si="6"/>
        <v/>
      </c>
      <c r="S13" s="242" t="str">
        <f t="shared" si="6"/>
        <v/>
      </c>
      <c r="T13" s="242" t="str">
        <f t="shared" si="6"/>
        <v/>
      </c>
      <c r="U13" s="242" t="str">
        <f t="shared" si="6"/>
        <v/>
      </c>
      <c r="V13" s="242" t="str">
        <f t="shared" si="6"/>
        <v/>
      </c>
      <c r="W13" s="242" t="str">
        <f t="shared" si="6"/>
        <v/>
      </c>
      <c r="X13" s="242" t="str">
        <f t="shared" si="6"/>
        <v/>
      </c>
      <c r="Y13" s="242" t="str">
        <f t="shared" si="6"/>
        <v/>
      </c>
      <c r="Z13" s="242" t="str">
        <f t="shared" si="6"/>
        <v/>
      </c>
      <c r="AA13" s="242" t="str">
        <f t="shared" si="6"/>
        <v/>
      </c>
      <c r="AB13" s="242" t="str">
        <f t="shared" si="6"/>
        <v/>
      </c>
      <c r="AC13" s="242" t="str">
        <f t="shared" si="6"/>
        <v/>
      </c>
      <c r="AD13" s="242" t="str">
        <f t="shared" si="6"/>
        <v/>
      </c>
      <c r="AE13" s="242" t="str">
        <f t="shared" si="6"/>
        <v/>
      </c>
      <c r="AF13" s="242" t="str">
        <f t="shared" si="6"/>
        <v/>
      </c>
      <c r="AG13" s="242" t="str">
        <f t="shared" si="6"/>
        <v/>
      </c>
      <c r="AH13" s="242" t="str">
        <f t="shared" si="6"/>
        <v/>
      </c>
      <c r="AI13" s="242" t="str">
        <f t="shared" si="6"/>
        <v/>
      </c>
      <c r="AJ13" s="242" t="str">
        <f t="shared" si="6"/>
        <v/>
      </c>
      <c r="AK13" s="242" t="str">
        <f t="shared" si="6"/>
        <v/>
      </c>
      <c r="AL13" s="242" t="str">
        <f t="shared" si="6"/>
        <v/>
      </c>
      <c r="AM13" s="242" t="str">
        <f t="shared" si="6"/>
        <v/>
      </c>
      <c r="AN13" s="242" t="str">
        <f t="shared" si="6"/>
        <v/>
      </c>
      <c r="AO13" s="242" t="str">
        <f t="shared" si="6"/>
        <v/>
      </c>
      <c r="AP13" s="242" t="str">
        <f t="shared" si="6"/>
        <v/>
      </c>
      <c r="AQ13" s="242" t="str">
        <f t="shared" si="6"/>
        <v/>
      </c>
      <c r="AR13" s="242" t="str">
        <f t="shared" si="6"/>
        <v/>
      </c>
      <c r="AS13" s="242" t="str">
        <f t="shared" si="6"/>
        <v/>
      </c>
      <c r="AT13" s="242" t="str">
        <f t="shared" si="6"/>
        <v/>
      </c>
      <c r="AU13" s="242" t="str">
        <f t="shared" si="6"/>
        <v/>
      </c>
      <c r="AV13" s="242" t="str">
        <f t="shared" si="6"/>
        <v/>
      </c>
    </row>
    <row r="14" spans="1:48" ht="17.25" customHeight="1">
      <c r="A14" s="127"/>
      <c r="B14" s="92"/>
      <c r="C14" s="92"/>
      <c r="D14" s="243"/>
      <c r="E14" s="243"/>
      <c r="F14" s="239"/>
      <c r="G14" s="239"/>
      <c r="H14" s="239"/>
      <c r="I14" s="239"/>
      <c r="J14" s="239"/>
      <c r="K14" s="239"/>
      <c r="L14" s="239"/>
      <c r="M14" s="239"/>
      <c r="N14" s="239"/>
      <c r="O14" s="239"/>
      <c r="P14" s="239"/>
      <c r="Q14" s="239"/>
      <c r="R14" s="239"/>
      <c r="S14" s="244"/>
      <c r="T14" s="245"/>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246"/>
    </row>
    <row r="15" spans="1:48" ht="13.95" hidden="1" customHeight="1">
      <c r="A15" s="169"/>
      <c r="B15" s="503" t="s">
        <v>331</v>
      </c>
      <c r="C15" s="504"/>
      <c r="D15" s="505"/>
      <c r="E15" s="247">
        <f>IF(SUM(E17:E26)=0,"",SUM(E17:E26))</f>
        <v>247996.35800000004</v>
      </c>
      <c r="F15" s="247">
        <f t="shared" ref="F15:R15" si="7">SUM(F17:F26)</f>
        <v>225744.41399999999</v>
      </c>
      <c r="G15" s="247">
        <f t="shared" si="7"/>
        <v>214582.74400000001</v>
      </c>
      <c r="H15" s="247">
        <f t="shared" si="7"/>
        <v>226439.85784000001</v>
      </c>
      <c r="I15" s="247">
        <f t="shared" si="7"/>
        <v>225466.16550999999</v>
      </c>
      <c r="J15" s="247">
        <f t="shared" si="7"/>
        <v>247359.54147</v>
      </c>
      <c r="K15" s="247">
        <f t="shared" si="7"/>
        <v>263621.16281999997</v>
      </c>
      <c r="L15" s="247">
        <f t="shared" si="7"/>
        <v>0</v>
      </c>
      <c r="M15" s="247">
        <f t="shared" si="7"/>
        <v>0</v>
      </c>
      <c r="N15" s="247">
        <f t="shared" si="7"/>
        <v>0</v>
      </c>
      <c r="O15" s="247">
        <f t="shared" si="7"/>
        <v>0</v>
      </c>
      <c r="P15" s="247">
        <f t="shared" si="7"/>
        <v>0</v>
      </c>
      <c r="Q15" s="247">
        <f t="shared" si="7"/>
        <v>0</v>
      </c>
      <c r="R15" s="247">
        <f t="shared" si="7"/>
        <v>0</v>
      </c>
      <c r="S15" s="248"/>
      <c r="T15" s="139"/>
      <c r="U15" s="139"/>
      <c r="V15" s="139"/>
      <c r="W15" s="139"/>
      <c r="X15" s="139"/>
      <c r="Y15" s="139"/>
      <c r="Z15" s="139"/>
      <c r="AA15" s="139"/>
      <c r="AB15" s="139"/>
      <c r="AC15" s="139"/>
      <c r="AD15" s="139"/>
      <c r="AE15" s="139"/>
      <c r="AF15" s="139"/>
      <c r="AG15" s="139"/>
      <c r="AH15" s="246"/>
      <c r="AI15" s="249"/>
      <c r="AJ15" s="249"/>
      <c r="AK15" s="249"/>
      <c r="AL15" s="249"/>
      <c r="AM15" s="249"/>
      <c r="AN15" s="249"/>
      <c r="AO15" s="249"/>
      <c r="AP15" s="249"/>
      <c r="AQ15" s="249"/>
      <c r="AR15" s="249"/>
      <c r="AS15" s="249"/>
      <c r="AT15" s="249"/>
      <c r="AU15" s="249"/>
      <c r="AV15" s="249"/>
    </row>
    <row r="16" spans="1:48" ht="13.95" customHeight="1">
      <c r="A16" s="169"/>
      <c r="B16" s="496"/>
      <c r="C16" s="497"/>
      <c r="D16" s="250" t="s">
        <v>332</v>
      </c>
      <c r="E16" s="498"/>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c r="AM16" s="499"/>
      <c r="AN16" s="499"/>
      <c r="AO16" s="499"/>
      <c r="AP16" s="499"/>
      <c r="AQ16" s="499"/>
      <c r="AR16" s="499"/>
      <c r="AS16" s="499"/>
      <c r="AT16" s="499"/>
      <c r="AU16" s="499"/>
      <c r="AV16" s="500"/>
    </row>
    <row r="17" spans="1:48" ht="13.95" customHeight="1">
      <c r="A17" s="169"/>
      <c r="B17" s="251">
        <v>1</v>
      </c>
      <c r="C17" s="252" t="s">
        <v>19</v>
      </c>
      <c r="D17" s="253">
        <v>0.53300000000000003</v>
      </c>
      <c r="E17" s="254">
        <f>Energieverbräuche!D8*E27</f>
        <v>74518.73000000001</v>
      </c>
      <c r="F17" s="255">
        <f>Energieverbräuche!E8*F27</f>
        <v>65880.932000000001</v>
      </c>
      <c r="G17" s="255">
        <f>Energieverbräuche!F8*G27</f>
        <v>67543.892000000007</v>
      </c>
      <c r="H17" s="255">
        <f>Energieverbräuche!G8*H27</f>
        <v>66353.425839999996</v>
      </c>
      <c r="I17" s="255">
        <f>Energieverbräuche!H8*I27</f>
        <v>66382.735509999999</v>
      </c>
      <c r="J17" s="255">
        <f>Energieverbräuche!I8*J27</f>
        <v>71963.309470000007</v>
      </c>
      <c r="K17" s="255">
        <f>Energieverbräuche!J8*K27</f>
        <v>79390.104820000008</v>
      </c>
      <c r="L17" s="255">
        <f>Energieverbräuche!K8*L27</f>
        <v>0</v>
      </c>
      <c r="M17" s="254">
        <f>Energieverbräuche!L8*M27</f>
        <v>0</v>
      </c>
      <c r="N17" s="254">
        <f>Energieverbräuche!M8*N27</f>
        <v>0</v>
      </c>
      <c r="O17" s="254">
        <f>Energieverbräuche!N8*O27</f>
        <v>0</v>
      </c>
      <c r="P17" s="254">
        <f>Energieverbräuche!O8*P27</f>
        <v>0</v>
      </c>
      <c r="Q17" s="254">
        <f>Energieverbräuche!P8*Q27</f>
        <v>0</v>
      </c>
      <c r="R17" s="254">
        <f>Energieverbräuche!Q8*R27</f>
        <v>0</v>
      </c>
      <c r="S17" s="254">
        <f>Energieverbräuche!R8*S27</f>
        <v>0</v>
      </c>
      <c r="T17" s="254">
        <f>Energieverbräuche!S8*T27</f>
        <v>0</v>
      </c>
      <c r="U17" s="254">
        <f>Energieverbräuche!T8*U27</f>
        <v>0</v>
      </c>
      <c r="V17" s="254">
        <f>Energieverbräuche!U8*V27</f>
        <v>0</v>
      </c>
      <c r="W17" s="254">
        <f>Energieverbräuche!V8*W27</f>
        <v>0</v>
      </c>
      <c r="X17" s="254">
        <f>Energieverbräuche!W8*X27</f>
        <v>0</v>
      </c>
      <c r="Y17" s="254">
        <f>Energieverbräuche!X8*Y27</f>
        <v>0</v>
      </c>
      <c r="Z17" s="254">
        <f>Energieverbräuche!Y8*Z27</f>
        <v>0</v>
      </c>
      <c r="AA17" s="254">
        <f>Energieverbräuche!Z8*AA27</f>
        <v>0</v>
      </c>
      <c r="AB17" s="254">
        <f>Energieverbräuche!AA8*AB27</f>
        <v>0</v>
      </c>
      <c r="AC17" s="254">
        <f>Energieverbräuche!AB8*AC27</f>
        <v>0</v>
      </c>
      <c r="AD17" s="254">
        <f>Energieverbräuche!AC8*AD27</f>
        <v>0</v>
      </c>
      <c r="AE17" s="254">
        <f>Energieverbräuche!AD8*AE27</f>
        <v>0</v>
      </c>
      <c r="AF17" s="254">
        <f>Energieverbräuche!AE8*AF27</f>
        <v>0</v>
      </c>
      <c r="AG17" s="254">
        <f>Energieverbräuche!AF8*AG27</f>
        <v>0</v>
      </c>
      <c r="AH17" s="254">
        <f>Energieverbräuche!AG8*AH27</f>
        <v>0</v>
      </c>
      <c r="AI17" s="254">
        <f>Energieverbräuche!AH8*AI27</f>
        <v>0</v>
      </c>
      <c r="AJ17" s="254">
        <f>Energieverbräuche!AI8*AJ27</f>
        <v>0</v>
      </c>
      <c r="AK17" s="254">
        <f>Energieverbräuche!AJ8*AK27</f>
        <v>0</v>
      </c>
      <c r="AL17" s="254">
        <f>Energieverbräuche!AK8*AL27</f>
        <v>0</v>
      </c>
      <c r="AM17" s="254">
        <f>Energieverbräuche!AL8*AM27</f>
        <v>0</v>
      </c>
      <c r="AN17" s="254">
        <f>Energieverbräuche!AM8*AN27</f>
        <v>0</v>
      </c>
      <c r="AO17" s="254">
        <f>Energieverbräuche!AN8*AO27</f>
        <v>0</v>
      </c>
      <c r="AP17" s="254">
        <f>Energieverbräuche!AO8*AP27</f>
        <v>0</v>
      </c>
      <c r="AQ17" s="254">
        <f>Energieverbräuche!AP8*AQ27</f>
        <v>0</v>
      </c>
      <c r="AR17" s="254">
        <f>Energieverbräuche!AQ8*AR27</f>
        <v>0</v>
      </c>
      <c r="AS17" s="254">
        <f>Energieverbräuche!AR8*AS27</f>
        <v>0</v>
      </c>
      <c r="AT17" s="254">
        <f>Energieverbräuche!AS8*AT27</f>
        <v>0</v>
      </c>
      <c r="AU17" s="254">
        <f>Energieverbräuche!AT8*AU27</f>
        <v>0</v>
      </c>
      <c r="AV17" s="254">
        <f>Energieverbräuche!AU8*AV27</f>
        <v>0</v>
      </c>
    </row>
    <row r="18" spans="1:48" ht="13.95" customHeight="1">
      <c r="A18" s="169"/>
      <c r="B18" s="256">
        <v>2</v>
      </c>
      <c r="C18" s="257" t="s">
        <v>333</v>
      </c>
      <c r="D18" s="258">
        <v>0.182</v>
      </c>
      <c r="E18" s="259">
        <f>Energieverbräuche!D17*E$28</f>
        <v>163973.62800000003</v>
      </c>
      <c r="F18" s="260">
        <f>Energieverbräuche!E17*F$28</f>
        <v>150359.48199999999</v>
      </c>
      <c r="G18" s="260">
        <f>Energieverbräuche!F17*G$28</f>
        <v>137534.85200000001</v>
      </c>
      <c r="H18" s="260">
        <f>Energieverbräuche!G17*H$28</f>
        <v>150582.432</v>
      </c>
      <c r="I18" s="260">
        <f>Energieverbräuche!H17*I$28</f>
        <v>149579.43</v>
      </c>
      <c r="J18" s="260">
        <f>Energieverbräuche!I17*J$28</f>
        <v>156388.23199999999</v>
      </c>
      <c r="K18" s="260">
        <f>Energieverbräuche!J17*K$28</f>
        <v>165223.05799999999</v>
      </c>
      <c r="L18" s="260">
        <f>Energieverbräuche!K17*L$28</f>
        <v>0</v>
      </c>
      <c r="M18" s="259">
        <f>Energieverbräuche!L17*M$28</f>
        <v>0</v>
      </c>
      <c r="N18" s="259">
        <f>Energieverbräuche!M17*N$28</f>
        <v>0</v>
      </c>
      <c r="O18" s="259">
        <f>Energieverbräuche!N17*O$28</f>
        <v>0</v>
      </c>
      <c r="P18" s="259">
        <f>Energieverbräuche!O17*P$28</f>
        <v>0</v>
      </c>
      <c r="Q18" s="259">
        <f>Energieverbräuche!P17*Q$28</f>
        <v>0</v>
      </c>
      <c r="R18" s="259">
        <f>Energieverbräuche!Q17*R$28</f>
        <v>0</v>
      </c>
      <c r="S18" s="259">
        <f>Energieverbräuche!R17*S$28</f>
        <v>0</v>
      </c>
      <c r="T18" s="259">
        <f>Energieverbräuche!S17*T$28</f>
        <v>0</v>
      </c>
      <c r="U18" s="259">
        <f>Energieverbräuche!T17*U$28</f>
        <v>0</v>
      </c>
      <c r="V18" s="259">
        <f>Energieverbräuche!U17*V$28</f>
        <v>0</v>
      </c>
      <c r="W18" s="259">
        <f>Energieverbräuche!V17*W$28</f>
        <v>0</v>
      </c>
      <c r="X18" s="259">
        <f>Energieverbräuche!W17*X$28</f>
        <v>0</v>
      </c>
      <c r="Y18" s="259">
        <f>Energieverbräuche!X17*Y$28</f>
        <v>0</v>
      </c>
      <c r="Z18" s="259">
        <f>Energieverbräuche!Y17*Z$28</f>
        <v>0</v>
      </c>
      <c r="AA18" s="259">
        <f>Energieverbräuche!Z17*AA$28</f>
        <v>0</v>
      </c>
      <c r="AB18" s="259">
        <f>Energieverbräuche!AA17*AB$28</f>
        <v>0</v>
      </c>
      <c r="AC18" s="259">
        <f>Energieverbräuche!AB17*AC$28</f>
        <v>0</v>
      </c>
      <c r="AD18" s="259">
        <f>Energieverbräuche!AC17*AD$28</f>
        <v>0</v>
      </c>
      <c r="AE18" s="259">
        <f>Energieverbräuche!AD17*AE$28</f>
        <v>0</v>
      </c>
      <c r="AF18" s="259">
        <f>Energieverbräuche!AE17*AF$28</f>
        <v>0</v>
      </c>
      <c r="AG18" s="259">
        <f>Energieverbräuche!AF17*AG$28</f>
        <v>0</v>
      </c>
      <c r="AH18" s="259">
        <f>Energieverbräuche!AG17*AH$28</f>
        <v>0</v>
      </c>
      <c r="AI18" s="259">
        <f>Energieverbräuche!AH17*AI$28</f>
        <v>0</v>
      </c>
      <c r="AJ18" s="259">
        <f>Energieverbräuche!AI17*AJ$28</f>
        <v>0</v>
      </c>
      <c r="AK18" s="259">
        <f>Energieverbräuche!AJ17*AK$28</f>
        <v>0</v>
      </c>
      <c r="AL18" s="259">
        <f>Energieverbräuche!AK17*AL$28</f>
        <v>0</v>
      </c>
      <c r="AM18" s="259">
        <f>Energieverbräuche!AL17*AM$28</f>
        <v>0</v>
      </c>
      <c r="AN18" s="259">
        <f>Energieverbräuche!AM17*AN$28</f>
        <v>0</v>
      </c>
      <c r="AO18" s="259">
        <f>Energieverbräuche!AN17*AO$28</f>
        <v>0</v>
      </c>
      <c r="AP18" s="259">
        <f>Energieverbräuche!AO17*AP$28</f>
        <v>0</v>
      </c>
      <c r="AQ18" s="259">
        <f>Energieverbräuche!AP17*AQ$28</f>
        <v>0</v>
      </c>
      <c r="AR18" s="259">
        <f>Energieverbräuche!AQ17*AR$28</f>
        <v>0</v>
      </c>
      <c r="AS18" s="259">
        <f>Energieverbräuche!AR17*AS$28</f>
        <v>0</v>
      </c>
      <c r="AT18" s="259">
        <f>Energieverbräuche!AS17*AT$28</f>
        <v>0</v>
      </c>
      <c r="AU18" s="259">
        <f>Energieverbräuche!AT17*AU$28</f>
        <v>0</v>
      </c>
      <c r="AV18" s="259">
        <f>Energieverbräuche!AU17*AV$28</f>
        <v>0</v>
      </c>
    </row>
    <row r="19" spans="1:48" ht="13.95" customHeight="1">
      <c r="A19" s="169"/>
      <c r="B19" s="261">
        <v>3</v>
      </c>
      <c r="C19" s="262" t="s">
        <v>334</v>
      </c>
      <c r="D19" s="263">
        <f>D17</f>
        <v>0.53300000000000003</v>
      </c>
      <c r="E19" s="264">
        <f>(Energieverbräuche!D22*$D$19)*(-1)</f>
        <v>0</v>
      </c>
      <c r="F19" s="265">
        <f>(Energieverbräuche!E22*$D$19)*(-1)</f>
        <v>0</v>
      </c>
      <c r="G19" s="265">
        <f>(Energieverbräuche!F22*$D$19)*(-1)</f>
        <v>0</v>
      </c>
      <c r="H19" s="265">
        <f>(Energieverbräuche!G22*$D$19)*(-1)</f>
        <v>0</v>
      </c>
      <c r="I19" s="265">
        <f>(Energieverbräuche!H22*$D$19)*(-1)</f>
        <v>0</v>
      </c>
      <c r="J19" s="265">
        <f>(Energieverbräuche!I22*$D$19)*(-1)</f>
        <v>0</v>
      </c>
      <c r="K19" s="265">
        <f>(Energieverbräuche!J22*$D$19)*(-1)</f>
        <v>0</v>
      </c>
      <c r="L19" s="265">
        <f>(Energieverbräuche!K22*$D$19)*(-1)</f>
        <v>0</v>
      </c>
      <c r="M19" s="264">
        <f>(Energieverbräuche!L22*$D$19)*(-1)</f>
        <v>0</v>
      </c>
      <c r="N19" s="264">
        <f>(Energieverbräuche!M22*$D$19)*(-1)</f>
        <v>0</v>
      </c>
      <c r="O19" s="264">
        <f>(Energieverbräuche!N22*$D$19)*(-1)</f>
        <v>0</v>
      </c>
      <c r="P19" s="264">
        <f>(Energieverbräuche!O22*$D$19)*(-1)</f>
        <v>0</v>
      </c>
      <c r="Q19" s="264">
        <f>(Energieverbräuche!P22*$D$19)*(-1)</f>
        <v>0</v>
      </c>
      <c r="R19" s="264">
        <f>(Energieverbräuche!Q22*$D$19)*(-1)</f>
        <v>0</v>
      </c>
      <c r="S19" s="264">
        <f>(Energieverbräuche!R22*$D$19)*(-1)</f>
        <v>0</v>
      </c>
      <c r="T19" s="264">
        <f>(Energieverbräuche!S22*$D$19)*(-1)</f>
        <v>0</v>
      </c>
      <c r="U19" s="264">
        <f>(Energieverbräuche!T22*$D$19)*(-1)</f>
        <v>0</v>
      </c>
      <c r="V19" s="264">
        <f>(Energieverbräuche!U22*$D$19)*(-1)</f>
        <v>0</v>
      </c>
      <c r="W19" s="264">
        <f>(Energieverbräuche!V22*$D$19)*(-1)</f>
        <v>0</v>
      </c>
      <c r="X19" s="264">
        <f>(Energieverbräuche!W22*$D$19)*(-1)</f>
        <v>0</v>
      </c>
      <c r="Y19" s="264">
        <f>(Energieverbräuche!X22*$D$19)*(-1)</f>
        <v>0</v>
      </c>
      <c r="Z19" s="264">
        <f>(Energieverbräuche!Y22*$D$19)*(-1)</f>
        <v>0</v>
      </c>
      <c r="AA19" s="264">
        <f>(Energieverbräuche!Z22*$D$19)*(-1)</f>
        <v>0</v>
      </c>
      <c r="AB19" s="264">
        <f>(Energieverbräuche!AA22*$D$19)*(-1)</f>
        <v>0</v>
      </c>
      <c r="AC19" s="264">
        <f>(Energieverbräuche!AB22*$D$19)*(-1)</f>
        <v>0</v>
      </c>
      <c r="AD19" s="264">
        <f>(Energieverbräuche!AC22*$D$19)*(-1)</f>
        <v>0</v>
      </c>
      <c r="AE19" s="264">
        <f>(Energieverbräuche!AD22*$D$19)*(-1)</f>
        <v>0</v>
      </c>
      <c r="AF19" s="264">
        <f>(Energieverbräuche!AE22*$D$19)*(-1)</f>
        <v>0</v>
      </c>
      <c r="AG19" s="264">
        <f>(Energieverbräuche!AF22*$D$19)*(-1)</f>
        <v>0</v>
      </c>
      <c r="AH19" s="264">
        <f>(Energieverbräuche!AG22*$D$19)*(-1)</f>
        <v>0</v>
      </c>
      <c r="AI19" s="264">
        <f>(Energieverbräuche!AH22*$D$19)*(-1)</f>
        <v>0</v>
      </c>
      <c r="AJ19" s="264">
        <f>(Energieverbräuche!AI22*$D$19)*(-1)</f>
        <v>0</v>
      </c>
      <c r="AK19" s="264">
        <f>(Energieverbräuche!AJ22*$D$19)*(-1)</f>
        <v>0</v>
      </c>
      <c r="AL19" s="264">
        <f>(Energieverbräuche!AK22*$D$19)*(-1)</f>
        <v>0</v>
      </c>
      <c r="AM19" s="264">
        <f>(Energieverbräuche!AL22*$D$19)*(-1)</f>
        <v>0</v>
      </c>
      <c r="AN19" s="264">
        <f>(Energieverbräuche!AM22*$D$19)*(-1)</f>
        <v>0</v>
      </c>
      <c r="AO19" s="264">
        <f>(Energieverbräuche!AN22*$D$19)*(-1)</f>
        <v>0</v>
      </c>
      <c r="AP19" s="264">
        <f>(Energieverbräuche!AO22*$D$19)*(-1)</f>
        <v>0</v>
      </c>
      <c r="AQ19" s="264">
        <f>(Energieverbräuche!AP22*$D$19)*(-1)</f>
        <v>0</v>
      </c>
      <c r="AR19" s="264">
        <f>(Energieverbräuche!AQ22*$D$19)*(-1)</f>
        <v>0</v>
      </c>
      <c r="AS19" s="264">
        <f>(Energieverbräuche!AR22*$D$19)*(-1)</f>
        <v>0</v>
      </c>
      <c r="AT19" s="264">
        <f>(Energieverbräuche!AS22*$D$19)*(-1)</f>
        <v>0</v>
      </c>
      <c r="AU19" s="264">
        <f>(Energieverbräuche!AT22*$D$19)*(-1)</f>
        <v>0</v>
      </c>
      <c r="AV19" s="264">
        <f>(Energieverbräuche!AU22*$D$19)*(-1)</f>
        <v>0</v>
      </c>
    </row>
    <row r="20" spans="1:48" ht="13.95" customHeight="1">
      <c r="A20" s="169"/>
      <c r="B20" s="266">
        <v>4</v>
      </c>
      <c r="C20" s="267" t="s">
        <v>335</v>
      </c>
      <c r="D20" s="268">
        <f>D18</f>
        <v>0.182</v>
      </c>
      <c r="E20" s="269"/>
      <c r="F20" s="270"/>
      <c r="G20" s="270"/>
      <c r="H20" s="270"/>
      <c r="I20" s="270"/>
      <c r="J20" s="270"/>
      <c r="K20" s="270"/>
      <c r="L20" s="270"/>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row>
    <row r="21" spans="1:48" ht="13.95" customHeight="1">
      <c r="A21" s="169"/>
      <c r="B21" s="266">
        <v>5</v>
      </c>
      <c r="C21" s="267" t="s">
        <v>27</v>
      </c>
      <c r="D21" s="271"/>
      <c r="E21" s="269"/>
      <c r="F21" s="270"/>
      <c r="G21" s="270"/>
      <c r="H21" s="270"/>
      <c r="I21" s="270"/>
      <c r="J21" s="270"/>
      <c r="K21" s="270"/>
      <c r="L21" s="270"/>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row>
    <row r="22" spans="1:48" ht="13.95" customHeight="1">
      <c r="A22" s="169"/>
      <c r="B22" s="266">
        <v>6</v>
      </c>
      <c r="C22" s="267" t="s">
        <v>21</v>
      </c>
      <c r="D22" s="272">
        <v>90</v>
      </c>
      <c r="E22" s="269">
        <f>$D$22*Energieverbräuche!D27</f>
        <v>9504</v>
      </c>
      <c r="F22" s="270">
        <f>$D$22*Energieverbräuche!E27</f>
        <v>9504</v>
      </c>
      <c r="G22" s="270">
        <f>$D$22*Energieverbräuche!F27</f>
        <v>9504</v>
      </c>
      <c r="H22" s="270">
        <f>$D$22*Energieverbräuche!G27</f>
        <v>9504</v>
      </c>
      <c r="I22" s="270">
        <f>$D$22*Energieverbräuche!H27</f>
        <v>9504</v>
      </c>
      <c r="J22" s="270">
        <f>$D$22*Energieverbräuche!I27</f>
        <v>19008</v>
      </c>
      <c r="K22" s="270">
        <f>$D$22*Energieverbräuche!J27</f>
        <v>19008</v>
      </c>
      <c r="L22" s="270">
        <f>$D$22*Energieverbräuche!K27</f>
        <v>0</v>
      </c>
      <c r="M22" s="269">
        <f>$D$22*Energieverbräuche!L27</f>
        <v>0</v>
      </c>
      <c r="N22" s="269">
        <f>$D$22*Energieverbräuche!M27</f>
        <v>0</v>
      </c>
      <c r="O22" s="269">
        <f>$D$22*Energieverbräuche!N27</f>
        <v>0</v>
      </c>
      <c r="P22" s="269">
        <f>$D$22*Energieverbräuche!O27</f>
        <v>0</v>
      </c>
      <c r="Q22" s="269">
        <f>$D$22*Energieverbräuche!P27</f>
        <v>0</v>
      </c>
      <c r="R22" s="269">
        <f>$D$22*Energieverbräuche!Q27</f>
        <v>0</v>
      </c>
      <c r="S22" s="269">
        <f>$D$22*Energieverbräuche!R27</f>
        <v>0</v>
      </c>
      <c r="T22" s="269">
        <f>$D$22*Energieverbräuche!S27</f>
        <v>0</v>
      </c>
      <c r="U22" s="269">
        <f>$D$22*Energieverbräuche!T27</f>
        <v>0</v>
      </c>
      <c r="V22" s="269">
        <f>$D$22*Energieverbräuche!U27</f>
        <v>0</v>
      </c>
      <c r="W22" s="269">
        <f>$D$22*Energieverbräuche!V27</f>
        <v>0</v>
      </c>
      <c r="X22" s="269">
        <f>$D$22*Energieverbräuche!W27</f>
        <v>0</v>
      </c>
      <c r="Y22" s="269">
        <f>$D$22*Energieverbräuche!X27</f>
        <v>0</v>
      </c>
      <c r="Z22" s="269">
        <f>$D$22*Energieverbräuche!Y27</f>
        <v>0</v>
      </c>
      <c r="AA22" s="269">
        <f>$D$22*Energieverbräuche!Z27</f>
        <v>0</v>
      </c>
      <c r="AB22" s="269">
        <f>$D$22*Energieverbräuche!AA27</f>
        <v>0</v>
      </c>
      <c r="AC22" s="269">
        <f>$D$22*Energieverbräuche!AB27</f>
        <v>0</v>
      </c>
      <c r="AD22" s="269">
        <f>$D$22*Energieverbräuche!AC27</f>
        <v>0</v>
      </c>
      <c r="AE22" s="269">
        <f>$D$22*Energieverbräuche!AD27</f>
        <v>0</v>
      </c>
      <c r="AF22" s="269">
        <f>$D$22*Energieverbräuche!AE27</f>
        <v>0</v>
      </c>
      <c r="AG22" s="269">
        <f>$D$22*Energieverbräuche!AF27</f>
        <v>0</v>
      </c>
      <c r="AH22" s="269">
        <f>$D$22*Energieverbräuche!AG27</f>
        <v>0</v>
      </c>
      <c r="AI22" s="269">
        <f>$D$22*Energieverbräuche!AH27</f>
        <v>0</v>
      </c>
      <c r="AJ22" s="269">
        <f>$D$22*Energieverbräuche!AI27</f>
        <v>0</v>
      </c>
      <c r="AK22" s="269">
        <f>$D$22*Energieverbräuche!AJ27</f>
        <v>0</v>
      </c>
      <c r="AL22" s="269">
        <f>$D$22*Energieverbräuche!AK27</f>
        <v>0</v>
      </c>
      <c r="AM22" s="269">
        <f>$D$22*Energieverbräuche!AL27</f>
        <v>0</v>
      </c>
      <c r="AN22" s="269">
        <f>$D$22*Energieverbräuche!AM27</f>
        <v>0</v>
      </c>
      <c r="AO22" s="269">
        <f>$D$22*Energieverbräuche!AN27</f>
        <v>0</v>
      </c>
      <c r="AP22" s="269">
        <f>$D$22*Energieverbräuche!AO27</f>
        <v>0</v>
      </c>
      <c r="AQ22" s="269">
        <f>$D$22*Energieverbräuche!AP27</f>
        <v>0</v>
      </c>
      <c r="AR22" s="269">
        <f>$D$22*Energieverbräuche!AQ27</f>
        <v>0</v>
      </c>
      <c r="AS22" s="269">
        <f>$D$22*Energieverbräuche!AR27</f>
        <v>0</v>
      </c>
      <c r="AT22" s="269">
        <f>$D$22*Energieverbräuche!AS27</f>
        <v>0</v>
      </c>
      <c r="AU22" s="269">
        <f>$D$22*Energieverbräuche!AT27</f>
        <v>0</v>
      </c>
      <c r="AV22" s="269">
        <f>$D$22*Energieverbräuche!AU27</f>
        <v>0</v>
      </c>
    </row>
    <row r="23" spans="1:48" ht="13.95" customHeight="1">
      <c r="A23" s="169"/>
      <c r="B23" s="266">
        <v>7</v>
      </c>
      <c r="C23" s="267" t="s">
        <v>336</v>
      </c>
      <c r="D23" s="267" t="s">
        <v>337</v>
      </c>
      <c r="E23" s="269"/>
      <c r="F23" s="270"/>
      <c r="G23" s="270"/>
      <c r="H23" s="270"/>
      <c r="I23" s="270"/>
      <c r="J23" s="270"/>
      <c r="K23" s="270"/>
      <c r="L23" s="270"/>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row>
    <row r="24" spans="1:48" ht="13.95" customHeight="1">
      <c r="A24" s="169"/>
      <c r="B24" s="266">
        <v>8</v>
      </c>
      <c r="C24" s="267" t="s">
        <v>25</v>
      </c>
      <c r="D24" s="267" t="s">
        <v>338</v>
      </c>
      <c r="E24" s="269"/>
      <c r="F24" s="270"/>
      <c r="G24" s="270"/>
      <c r="H24" s="270"/>
      <c r="I24" s="270"/>
      <c r="J24" s="270"/>
      <c r="K24" s="270"/>
      <c r="L24" s="270"/>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row>
    <row r="25" spans="1:48" ht="13.95" customHeight="1">
      <c r="A25" s="169"/>
      <c r="B25" s="266">
        <v>9</v>
      </c>
      <c r="C25" s="125"/>
      <c r="D25" s="270"/>
      <c r="E25" s="269"/>
      <c r="F25" s="270"/>
      <c r="G25" s="270"/>
      <c r="H25" s="270"/>
      <c r="I25" s="270"/>
      <c r="J25" s="270"/>
      <c r="K25" s="270"/>
      <c r="L25" s="270"/>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row>
    <row r="26" spans="1:48" ht="13.95" customHeight="1">
      <c r="A26" s="169"/>
      <c r="B26" s="266">
        <v>10</v>
      </c>
      <c r="C26" s="125"/>
      <c r="D26" s="270"/>
      <c r="E26" s="269"/>
      <c r="F26" s="270"/>
      <c r="G26" s="270"/>
      <c r="H26" s="270"/>
      <c r="I26" s="270"/>
      <c r="J26" s="270"/>
      <c r="K26" s="270"/>
      <c r="L26" s="270"/>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row>
    <row r="27" spans="1:48" ht="13.95" customHeight="1">
      <c r="A27" s="127"/>
      <c r="B27" s="273"/>
      <c r="C27" s="274" t="s">
        <v>339</v>
      </c>
      <c r="D27" s="275"/>
      <c r="E27" s="276">
        <f>D17</f>
        <v>0.53300000000000003</v>
      </c>
      <c r="F27" s="276">
        <f t="shared" ref="F27:AV27" si="8">E27</f>
        <v>0.53300000000000003</v>
      </c>
      <c r="G27" s="276">
        <f t="shared" si="8"/>
        <v>0.53300000000000003</v>
      </c>
      <c r="H27" s="276">
        <f t="shared" si="8"/>
        <v>0.53300000000000003</v>
      </c>
      <c r="I27" s="276">
        <f t="shared" si="8"/>
        <v>0.53300000000000003</v>
      </c>
      <c r="J27" s="276">
        <f t="shared" si="8"/>
        <v>0.53300000000000003</v>
      </c>
      <c r="K27" s="276">
        <f t="shared" si="8"/>
        <v>0.53300000000000003</v>
      </c>
      <c r="L27" s="276">
        <f t="shared" si="8"/>
        <v>0.53300000000000003</v>
      </c>
      <c r="M27" s="276">
        <f t="shared" si="8"/>
        <v>0.53300000000000003</v>
      </c>
      <c r="N27" s="276">
        <f t="shared" si="8"/>
        <v>0.53300000000000003</v>
      </c>
      <c r="O27" s="276">
        <f t="shared" si="8"/>
        <v>0.53300000000000003</v>
      </c>
      <c r="P27" s="276">
        <f t="shared" si="8"/>
        <v>0.53300000000000003</v>
      </c>
      <c r="Q27" s="276">
        <f t="shared" si="8"/>
        <v>0.53300000000000003</v>
      </c>
      <c r="R27" s="276">
        <f t="shared" si="8"/>
        <v>0.53300000000000003</v>
      </c>
      <c r="S27" s="276">
        <f t="shared" si="8"/>
        <v>0.53300000000000003</v>
      </c>
      <c r="T27" s="276">
        <f t="shared" si="8"/>
        <v>0.53300000000000003</v>
      </c>
      <c r="U27" s="276">
        <f t="shared" si="8"/>
        <v>0.53300000000000003</v>
      </c>
      <c r="V27" s="276">
        <f t="shared" si="8"/>
        <v>0.53300000000000003</v>
      </c>
      <c r="W27" s="276">
        <f t="shared" si="8"/>
        <v>0.53300000000000003</v>
      </c>
      <c r="X27" s="276">
        <f t="shared" si="8"/>
        <v>0.53300000000000003</v>
      </c>
      <c r="Y27" s="276">
        <f t="shared" si="8"/>
        <v>0.53300000000000003</v>
      </c>
      <c r="Z27" s="276">
        <f t="shared" si="8"/>
        <v>0.53300000000000003</v>
      </c>
      <c r="AA27" s="276">
        <f t="shared" si="8"/>
        <v>0.53300000000000003</v>
      </c>
      <c r="AB27" s="276">
        <f t="shared" si="8"/>
        <v>0.53300000000000003</v>
      </c>
      <c r="AC27" s="276">
        <f t="shared" si="8"/>
        <v>0.53300000000000003</v>
      </c>
      <c r="AD27" s="276">
        <f t="shared" si="8"/>
        <v>0.53300000000000003</v>
      </c>
      <c r="AE27" s="276">
        <f t="shared" si="8"/>
        <v>0.53300000000000003</v>
      </c>
      <c r="AF27" s="276">
        <f t="shared" si="8"/>
        <v>0.53300000000000003</v>
      </c>
      <c r="AG27" s="276">
        <f t="shared" si="8"/>
        <v>0.53300000000000003</v>
      </c>
      <c r="AH27" s="276">
        <f t="shared" si="8"/>
        <v>0.53300000000000003</v>
      </c>
      <c r="AI27" s="276">
        <f t="shared" si="8"/>
        <v>0.53300000000000003</v>
      </c>
      <c r="AJ27" s="276">
        <f t="shared" si="8"/>
        <v>0.53300000000000003</v>
      </c>
      <c r="AK27" s="276">
        <f t="shared" si="8"/>
        <v>0.53300000000000003</v>
      </c>
      <c r="AL27" s="276">
        <f t="shared" si="8"/>
        <v>0.53300000000000003</v>
      </c>
      <c r="AM27" s="276">
        <f t="shared" si="8"/>
        <v>0.53300000000000003</v>
      </c>
      <c r="AN27" s="276">
        <f t="shared" si="8"/>
        <v>0.53300000000000003</v>
      </c>
      <c r="AO27" s="276">
        <f t="shared" si="8"/>
        <v>0.53300000000000003</v>
      </c>
      <c r="AP27" s="276">
        <f t="shared" si="8"/>
        <v>0.53300000000000003</v>
      </c>
      <c r="AQ27" s="276">
        <f t="shared" si="8"/>
        <v>0.53300000000000003</v>
      </c>
      <c r="AR27" s="276">
        <f t="shared" si="8"/>
        <v>0.53300000000000003</v>
      </c>
      <c r="AS27" s="276">
        <f t="shared" si="8"/>
        <v>0.53300000000000003</v>
      </c>
      <c r="AT27" s="276">
        <f t="shared" si="8"/>
        <v>0.53300000000000003</v>
      </c>
      <c r="AU27" s="276">
        <f t="shared" si="8"/>
        <v>0.53300000000000003</v>
      </c>
      <c r="AV27" s="276">
        <f t="shared" si="8"/>
        <v>0.53300000000000003</v>
      </c>
    </row>
    <row r="28" spans="1:48" ht="13.95" customHeight="1">
      <c r="A28" s="127"/>
      <c r="B28" s="277"/>
      <c r="C28" s="278" t="s">
        <v>340</v>
      </c>
      <c r="D28" s="279"/>
      <c r="E28" s="276">
        <f>D18</f>
        <v>0.182</v>
      </c>
      <c r="F28" s="276">
        <f t="shared" ref="F28:AV28" si="9">E28</f>
        <v>0.182</v>
      </c>
      <c r="G28" s="276">
        <f t="shared" si="9"/>
        <v>0.182</v>
      </c>
      <c r="H28" s="276">
        <f t="shared" si="9"/>
        <v>0.182</v>
      </c>
      <c r="I28" s="276">
        <f t="shared" si="9"/>
        <v>0.182</v>
      </c>
      <c r="J28" s="276">
        <f t="shared" si="9"/>
        <v>0.182</v>
      </c>
      <c r="K28" s="276">
        <f t="shared" si="9"/>
        <v>0.182</v>
      </c>
      <c r="L28" s="276">
        <f t="shared" si="9"/>
        <v>0.182</v>
      </c>
      <c r="M28" s="276">
        <f t="shared" si="9"/>
        <v>0.182</v>
      </c>
      <c r="N28" s="276">
        <f t="shared" si="9"/>
        <v>0.182</v>
      </c>
      <c r="O28" s="276">
        <f t="shared" si="9"/>
        <v>0.182</v>
      </c>
      <c r="P28" s="276">
        <f t="shared" si="9"/>
        <v>0.182</v>
      </c>
      <c r="Q28" s="276">
        <f t="shared" si="9"/>
        <v>0.182</v>
      </c>
      <c r="R28" s="276">
        <f t="shared" si="9"/>
        <v>0.182</v>
      </c>
      <c r="S28" s="276">
        <f t="shared" si="9"/>
        <v>0.182</v>
      </c>
      <c r="T28" s="276">
        <f t="shared" si="9"/>
        <v>0.182</v>
      </c>
      <c r="U28" s="276">
        <f t="shared" si="9"/>
        <v>0.182</v>
      </c>
      <c r="V28" s="276">
        <f t="shared" si="9"/>
        <v>0.182</v>
      </c>
      <c r="W28" s="276">
        <f t="shared" si="9"/>
        <v>0.182</v>
      </c>
      <c r="X28" s="276">
        <f t="shared" si="9"/>
        <v>0.182</v>
      </c>
      <c r="Y28" s="276">
        <f t="shared" si="9"/>
        <v>0.182</v>
      </c>
      <c r="Z28" s="276">
        <f t="shared" si="9"/>
        <v>0.182</v>
      </c>
      <c r="AA28" s="276">
        <f t="shared" si="9"/>
        <v>0.182</v>
      </c>
      <c r="AB28" s="276">
        <f t="shared" si="9"/>
        <v>0.182</v>
      </c>
      <c r="AC28" s="276">
        <f t="shared" si="9"/>
        <v>0.182</v>
      </c>
      <c r="AD28" s="276">
        <f t="shared" si="9"/>
        <v>0.182</v>
      </c>
      <c r="AE28" s="276">
        <f t="shared" si="9"/>
        <v>0.182</v>
      </c>
      <c r="AF28" s="276">
        <f t="shared" si="9"/>
        <v>0.182</v>
      </c>
      <c r="AG28" s="276">
        <f t="shared" si="9"/>
        <v>0.182</v>
      </c>
      <c r="AH28" s="276">
        <f t="shared" si="9"/>
        <v>0.182</v>
      </c>
      <c r="AI28" s="276">
        <f t="shared" si="9"/>
        <v>0.182</v>
      </c>
      <c r="AJ28" s="276">
        <f t="shared" si="9"/>
        <v>0.182</v>
      </c>
      <c r="AK28" s="276">
        <f t="shared" si="9"/>
        <v>0.182</v>
      </c>
      <c r="AL28" s="276">
        <f t="shared" si="9"/>
        <v>0.182</v>
      </c>
      <c r="AM28" s="276">
        <f t="shared" si="9"/>
        <v>0.182</v>
      </c>
      <c r="AN28" s="276">
        <f t="shared" si="9"/>
        <v>0.182</v>
      </c>
      <c r="AO28" s="276">
        <f t="shared" si="9"/>
        <v>0.182</v>
      </c>
      <c r="AP28" s="276">
        <f t="shared" si="9"/>
        <v>0.182</v>
      </c>
      <c r="AQ28" s="276">
        <f t="shared" si="9"/>
        <v>0.182</v>
      </c>
      <c r="AR28" s="276">
        <f t="shared" si="9"/>
        <v>0.182</v>
      </c>
      <c r="AS28" s="276">
        <f t="shared" si="9"/>
        <v>0.182</v>
      </c>
      <c r="AT28" s="276">
        <f t="shared" si="9"/>
        <v>0.182</v>
      </c>
      <c r="AU28" s="276">
        <f t="shared" si="9"/>
        <v>0.182</v>
      </c>
      <c r="AV28" s="276">
        <f t="shared" si="9"/>
        <v>0.182</v>
      </c>
    </row>
    <row r="29" spans="1:48" ht="13.95" customHeight="1">
      <c r="A29" s="127"/>
      <c r="B29" s="26"/>
      <c r="C29" s="130"/>
      <c r="D29" s="28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81"/>
      <c r="AI29" s="282"/>
      <c r="AJ29" s="282"/>
      <c r="AK29" s="282"/>
      <c r="AL29" s="282"/>
      <c r="AM29" s="282"/>
      <c r="AN29" s="282"/>
      <c r="AO29" s="282"/>
      <c r="AP29" s="282"/>
      <c r="AQ29" s="282"/>
      <c r="AR29" s="282"/>
      <c r="AS29" s="282"/>
      <c r="AT29" s="282"/>
      <c r="AU29" s="282"/>
      <c r="AV29" s="282"/>
    </row>
    <row r="30" spans="1:48" ht="13.95" customHeight="1">
      <c r="A30" s="127"/>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9"/>
      <c r="AI30" s="2"/>
      <c r="AJ30" s="2"/>
      <c r="AK30" s="2"/>
      <c r="AL30" s="2"/>
      <c r="AM30" s="2"/>
      <c r="AN30" s="2"/>
      <c r="AO30" s="2"/>
      <c r="AP30" s="2"/>
      <c r="AQ30" s="2"/>
      <c r="AR30" s="2"/>
      <c r="AS30" s="2"/>
      <c r="AT30" s="2"/>
      <c r="AU30" s="2"/>
      <c r="AV30" s="2"/>
    </row>
    <row r="31" spans="1:48" ht="13.95" customHeight="1">
      <c r="A31" s="127"/>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9"/>
      <c r="AI31" s="2"/>
      <c r="AJ31" s="2"/>
      <c r="AK31" s="2"/>
      <c r="AL31" s="2"/>
      <c r="AM31" s="2"/>
      <c r="AN31" s="2"/>
      <c r="AO31" s="2"/>
      <c r="AP31" s="2"/>
      <c r="AQ31" s="2"/>
      <c r="AR31" s="2"/>
      <c r="AS31" s="2"/>
      <c r="AT31" s="2"/>
      <c r="AU31" s="2"/>
      <c r="AV31" s="2"/>
    </row>
    <row r="32" spans="1:48" ht="13.95" customHeight="1">
      <c r="A32" s="127"/>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9"/>
      <c r="AI32" s="2"/>
      <c r="AJ32" s="2"/>
      <c r="AK32" s="2"/>
      <c r="AL32" s="2"/>
      <c r="AM32" s="2"/>
      <c r="AN32" s="2"/>
      <c r="AO32" s="2"/>
      <c r="AP32" s="2"/>
      <c r="AQ32" s="2"/>
      <c r="AR32" s="2"/>
      <c r="AS32" s="2"/>
      <c r="AT32" s="2"/>
      <c r="AU32" s="2"/>
      <c r="AV32" s="2"/>
    </row>
    <row r="33" spans="1:48" ht="13.95" customHeight="1">
      <c r="A33" s="127"/>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9"/>
      <c r="AI33" s="2"/>
      <c r="AJ33" s="2"/>
      <c r="AK33" s="2"/>
      <c r="AL33" s="2"/>
      <c r="AM33" s="2"/>
      <c r="AN33" s="2"/>
      <c r="AO33" s="2"/>
      <c r="AP33" s="2"/>
      <c r="AQ33" s="2"/>
      <c r="AR33" s="2"/>
      <c r="AS33" s="2"/>
      <c r="AT33" s="2"/>
      <c r="AU33" s="2"/>
      <c r="AV33" s="2"/>
    </row>
    <row r="34" spans="1:48" ht="13.95" customHeight="1">
      <c r="A34" s="127"/>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9"/>
      <c r="AI34" s="2"/>
      <c r="AJ34" s="2"/>
      <c r="AK34" s="2"/>
      <c r="AL34" s="2"/>
      <c r="AM34" s="2"/>
      <c r="AN34" s="2"/>
      <c r="AO34" s="2"/>
      <c r="AP34" s="2"/>
      <c r="AQ34" s="2"/>
      <c r="AR34" s="2"/>
      <c r="AS34" s="2"/>
      <c r="AT34" s="2"/>
      <c r="AU34" s="2"/>
      <c r="AV34" s="2"/>
    </row>
    <row r="35" spans="1:48" ht="13.95" customHeight="1">
      <c r="A35" s="127"/>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9"/>
      <c r="AI35" s="2"/>
      <c r="AJ35" s="2"/>
      <c r="AK35" s="2"/>
      <c r="AL35" s="2"/>
      <c r="AM35" s="2"/>
      <c r="AN35" s="2"/>
      <c r="AO35" s="2"/>
      <c r="AP35" s="2"/>
      <c r="AQ35" s="2"/>
      <c r="AR35" s="2"/>
      <c r="AS35" s="2"/>
      <c r="AT35" s="2"/>
      <c r="AU35" s="2"/>
      <c r="AV35" s="2"/>
    </row>
    <row r="36" spans="1:48" ht="13.95" customHeight="1">
      <c r="A36" s="127"/>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9"/>
      <c r="AI36" s="2"/>
      <c r="AJ36" s="2"/>
      <c r="AK36" s="2"/>
      <c r="AL36" s="2"/>
      <c r="AM36" s="2"/>
      <c r="AN36" s="2"/>
      <c r="AO36" s="2"/>
      <c r="AP36" s="2"/>
      <c r="AQ36" s="2"/>
      <c r="AR36" s="2"/>
      <c r="AS36" s="2"/>
      <c r="AT36" s="2"/>
      <c r="AU36" s="2"/>
      <c r="AV36" s="2"/>
    </row>
    <row r="37" spans="1:48" ht="13.95" customHeight="1">
      <c r="A37" s="127"/>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9"/>
      <c r="AI37" s="2"/>
      <c r="AJ37" s="2"/>
      <c r="AK37" s="2"/>
      <c r="AL37" s="2"/>
      <c r="AM37" s="2"/>
      <c r="AN37" s="2"/>
      <c r="AO37" s="2"/>
      <c r="AP37" s="2"/>
      <c r="AQ37" s="2"/>
      <c r="AR37" s="2"/>
      <c r="AS37" s="2"/>
      <c r="AT37" s="2"/>
      <c r="AU37" s="2"/>
      <c r="AV37" s="2"/>
    </row>
    <row r="38" spans="1:48" ht="13.95" customHeight="1">
      <c r="A38" s="127"/>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9"/>
      <c r="AI38" s="2"/>
      <c r="AJ38" s="2"/>
      <c r="AK38" s="2"/>
      <c r="AL38" s="2"/>
      <c r="AM38" s="2"/>
      <c r="AN38" s="2"/>
      <c r="AO38" s="2"/>
      <c r="AP38" s="2"/>
      <c r="AQ38" s="2"/>
      <c r="AR38" s="2"/>
      <c r="AS38" s="2"/>
      <c r="AT38" s="2"/>
      <c r="AU38" s="2"/>
      <c r="AV38" s="2"/>
    </row>
    <row r="39" spans="1:48" ht="13.95" customHeight="1">
      <c r="A39" s="127"/>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9"/>
      <c r="AI39" s="2"/>
      <c r="AJ39" s="2"/>
      <c r="AK39" s="2"/>
      <c r="AL39" s="2"/>
      <c r="AM39" s="2"/>
      <c r="AN39" s="2"/>
      <c r="AO39" s="2"/>
      <c r="AP39" s="2"/>
      <c r="AQ39" s="2"/>
      <c r="AR39" s="2"/>
      <c r="AS39" s="2"/>
      <c r="AT39" s="2"/>
      <c r="AU39" s="2"/>
      <c r="AV39" s="2"/>
    </row>
    <row r="40" spans="1:48" ht="13.95" customHeight="1">
      <c r="A40" s="127"/>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9"/>
      <c r="AI40" s="2"/>
      <c r="AJ40" s="2"/>
      <c r="AK40" s="2"/>
      <c r="AL40" s="2"/>
      <c r="AM40" s="2"/>
      <c r="AN40" s="2"/>
      <c r="AO40" s="2"/>
      <c r="AP40" s="2"/>
      <c r="AQ40" s="2"/>
      <c r="AR40" s="2"/>
      <c r="AS40" s="2"/>
      <c r="AT40" s="2"/>
      <c r="AU40" s="2"/>
      <c r="AV40" s="2"/>
    </row>
    <row r="41" spans="1:48" ht="13.95" customHeight="1">
      <c r="A41" s="127"/>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9"/>
      <c r="AI41" s="2"/>
      <c r="AJ41" s="2"/>
      <c r="AK41" s="2"/>
      <c r="AL41" s="2"/>
      <c r="AM41" s="2"/>
      <c r="AN41" s="2"/>
      <c r="AO41" s="2"/>
      <c r="AP41" s="2"/>
      <c r="AQ41" s="2"/>
      <c r="AR41" s="2"/>
      <c r="AS41" s="2"/>
      <c r="AT41" s="2"/>
      <c r="AU41" s="2"/>
      <c r="AV41" s="2"/>
    </row>
    <row r="42" spans="1:48" ht="13.95" customHeight="1">
      <c r="A42" s="127"/>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9"/>
      <c r="AI42" s="2"/>
      <c r="AJ42" s="2"/>
      <c r="AK42" s="2"/>
      <c r="AL42" s="2"/>
      <c r="AM42" s="2"/>
      <c r="AN42" s="2"/>
      <c r="AO42" s="2"/>
      <c r="AP42" s="2"/>
      <c r="AQ42" s="2"/>
      <c r="AR42" s="2"/>
      <c r="AS42" s="2"/>
      <c r="AT42" s="2"/>
      <c r="AU42" s="2"/>
      <c r="AV42" s="2"/>
    </row>
    <row r="43" spans="1:48" ht="13.95" customHeight="1">
      <c r="A43" s="127"/>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9"/>
      <c r="AI43" s="2"/>
      <c r="AJ43" s="2"/>
      <c r="AK43" s="2"/>
      <c r="AL43" s="2"/>
      <c r="AM43" s="2"/>
      <c r="AN43" s="2"/>
      <c r="AO43" s="2"/>
      <c r="AP43" s="2"/>
      <c r="AQ43" s="2"/>
      <c r="AR43" s="2"/>
      <c r="AS43" s="2"/>
      <c r="AT43" s="2"/>
      <c r="AU43" s="2"/>
      <c r="AV43" s="2"/>
    </row>
    <row r="44" spans="1:48" ht="13.95" customHeight="1">
      <c r="A44" s="127"/>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9"/>
      <c r="AI44" s="2"/>
      <c r="AJ44" s="2"/>
      <c r="AK44" s="2"/>
      <c r="AL44" s="2"/>
      <c r="AM44" s="2"/>
      <c r="AN44" s="2"/>
      <c r="AO44" s="2"/>
      <c r="AP44" s="2"/>
      <c r="AQ44" s="2"/>
      <c r="AR44" s="2"/>
      <c r="AS44" s="2"/>
      <c r="AT44" s="2"/>
      <c r="AU44" s="2"/>
      <c r="AV44" s="2"/>
    </row>
    <row r="45" spans="1:48" ht="13.95" customHeight="1">
      <c r="A45" s="127"/>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9"/>
      <c r="AI45" s="2"/>
      <c r="AJ45" s="2"/>
      <c r="AK45" s="2"/>
      <c r="AL45" s="2"/>
      <c r="AM45" s="2"/>
      <c r="AN45" s="2"/>
      <c r="AO45" s="2"/>
      <c r="AP45" s="2"/>
      <c r="AQ45" s="2"/>
      <c r="AR45" s="2"/>
      <c r="AS45" s="2"/>
      <c r="AT45" s="2"/>
      <c r="AU45" s="2"/>
      <c r="AV45" s="2"/>
    </row>
    <row r="46" spans="1:48" ht="13.95" customHeight="1">
      <c r="A46" s="127"/>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9"/>
      <c r="AI46" s="2"/>
      <c r="AJ46" s="2"/>
      <c r="AK46" s="2"/>
      <c r="AL46" s="2"/>
      <c r="AM46" s="2"/>
      <c r="AN46" s="2"/>
      <c r="AO46" s="2"/>
      <c r="AP46" s="2"/>
      <c r="AQ46" s="2"/>
      <c r="AR46" s="2"/>
      <c r="AS46" s="2"/>
      <c r="AT46" s="2"/>
      <c r="AU46" s="2"/>
      <c r="AV46" s="2"/>
    </row>
    <row r="47" spans="1:48" ht="13.95" customHeight="1">
      <c r="A47" s="127"/>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9"/>
      <c r="AI47" s="2"/>
      <c r="AJ47" s="2"/>
      <c r="AK47" s="2"/>
      <c r="AL47" s="2"/>
      <c r="AM47" s="2"/>
      <c r="AN47" s="2"/>
      <c r="AO47" s="2"/>
      <c r="AP47" s="2"/>
      <c r="AQ47" s="2"/>
      <c r="AR47" s="2"/>
      <c r="AS47" s="2"/>
      <c r="AT47" s="2"/>
      <c r="AU47" s="2"/>
      <c r="AV47" s="2"/>
    </row>
    <row r="48" spans="1:48" ht="13.95" customHeight="1">
      <c r="A48" s="127"/>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9"/>
      <c r="AI48" s="2"/>
      <c r="AJ48" s="2"/>
      <c r="AK48" s="2"/>
      <c r="AL48" s="2"/>
      <c r="AM48" s="2"/>
      <c r="AN48" s="2"/>
      <c r="AO48" s="2"/>
      <c r="AP48" s="2"/>
      <c r="AQ48" s="2"/>
      <c r="AR48" s="2"/>
      <c r="AS48" s="2"/>
      <c r="AT48" s="2"/>
      <c r="AU48" s="2"/>
      <c r="AV48" s="2"/>
    </row>
    <row r="49" spans="1:48" ht="13.95" customHeight="1">
      <c r="A49" s="127"/>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9"/>
      <c r="AI49" s="2"/>
      <c r="AJ49" s="2"/>
      <c r="AK49" s="2"/>
      <c r="AL49" s="2"/>
      <c r="AM49" s="2"/>
      <c r="AN49" s="2"/>
      <c r="AO49" s="2"/>
      <c r="AP49" s="2"/>
      <c r="AQ49" s="2"/>
      <c r="AR49" s="2"/>
      <c r="AS49" s="2"/>
      <c r="AT49" s="2"/>
      <c r="AU49" s="2"/>
      <c r="AV49" s="2"/>
    </row>
    <row r="50" spans="1:48" ht="13.95" customHeight="1">
      <c r="A50" s="127"/>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9"/>
      <c r="AI50" s="2"/>
      <c r="AJ50" s="2"/>
      <c r="AK50" s="2"/>
      <c r="AL50" s="2"/>
      <c r="AM50" s="2"/>
      <c r="AN50" s="2"/>
      <c r="AO50" s="2"/>
      <c r="AP50" s="2"/>
      <c r="AQ50" s="2"/>
      <c r="AR50" s="2"/>
      <c r="AS50" s="2"/>
      <c r="AT50" s="2"/>
      <c r="AU50" s="2"/>
      <c r="AV50" s="2"/>
    </row>
    <row r="51" spans="1:48" ht="13.95" customHeight="1">
      <c r="A51" s="127"/>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9"/>
      <c r="AI51" s="2"/>
      <c r="AJ51" s="2"/>
      <c r="AK51" s="2"/>
      <c r="AL51" s="2"/>
      <c r="AM51" s="2"/>
      <c r="AN51" s="2"/>
      <c r="AO51" s="2"/>
      <c r="AP51" s="2"/>
      <c r="AQ51" s="2"/>
      <c r="AR51" s="2"/>
      <c r="AS51" s="2"/>
      <c r="AT51" s="2"/>
      <c r="AU51" s="2"/>
      <c r="AV51" s="2"/>
    </row>
    <row r="52" spans="1:48" ht="13.95" customHeight="1">
      <c r="A52" s="127"/>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9"/>
      <c r="AI52" s="2"/>
      <c r="AJ52" s="2"/>
      <c r="AK52" s="2"/>
      <c r="AL52" s="2"/>
      <c r="AM52" s="2"/>
      <c r="AN52" s="2"/>
      <c r="AO52" s="2"/>
      <c r="AP52" s="2"/>
      <c r="AQ52" s="2"/>
      <c r="AR52" s="2"/>
      <c r="AS52" s="2"/>
      <c r="AT52" s="2"/>
      <c r="AU52" s="2"/>
      <c r="AV52" s="2"/>
    </row>
    <row r="53" spans="1:48" ht="13.95" customHeight="1">
      <c r="A53" s="127"/>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9"/>
      <c r="AI53" s="2"/>
      <c r="AJ53" s="2"/>
      <c r="AK53" s="2"/>
      <c r="AL53" s="2"/>
      <c r="AM53" s="2"/>
      <c r="AN53" s="2"/>
      <c r="AO53" s="2"/>
      <c r="AP53" s="2"/>
      <c r="AQ53" s="2"/>
      <c r="AR53" s="2"/>
      <c r="AS53" s="2"/>
      <c r="AT53" s="2"/>
      <c r="AU53" s="2"/>
      <c r="AV53" s="2"/>
    </row>
    <row r="54" spans="1:48" ht="13.95" customHeight="1">
      <c r="A54" s="127"/>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9"/>
      <c r="AI54" s="2"/>
      <c r="AJ54" s="2"/>
      <c r="AK54" s="2"/>
      <c r="AL54" s="2"/>
      <c r="AM54" s="2"/>
      <c r="AN54" s="2"/>
      <c r="AO54" s="2"/>
      <c r="AP54" s="2"/>
      <c r="AQ54" s="2"/>
      <c r="AR54" s="2"/>
      <c r="AS54" s="2"/>
      <c r="AT54" s="2"/>
      <c r="AU54" s="2"/>
      <c r="AV54" s="2"/>
    </row>
    <row r="55" spans="1:48" ht="13.95" customHeight="1">
      <c r="A55" s="127"/>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9"/>
      <c r="AI55" s="2"/>
      <c r="AJ55" s="2"/>
      <c r="AK55" s="2"/>
      <c r="AL55" s="2"/>
      <c r="AM55" s="2"/>
      <c r="AN55" s="2"/>
      <c r="AO55" s="2"/>
      <c r="AP55" s="2"/>
      <c r="AQ55" s="2"/>
      <c r="AR55" s="2"/>
      <c r="AS55" s="2"/>
      <c r="AT55" s="2"/>
      <c r="AU55" s="2"/>
      <c r="AV55" s="2"/>
    </row>
    <row r="56" spans="1:48" ht="13.95" customHeight="1">
      <c r="A56" s="127"/>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9"/>
      <c r="AI56" s="2"/>
      <c r="AJ56" s="2"/>
      <c r="AK56" s="2"/>
      <c r="AL56" s="2"/>
      <c r="AM56" s="2"/>
      <c r="AN56" s="2"/>
      <c r="AO56" s="2"/>
      <c r="AP56" s="2"/>
      <c r="AQ56" s="2"/>
      <c r="AR56" s="2"/>
      <c r="AS56" s="2"/>
      <c r="AT56" s="2"/>
      <c r="AU56" s="2"/>
      <c r="AV56" s="2"/>
    </row>
    <row r="57" spans="1:48" ht="13.95" customHeight="1">
      <c r="A57" s="127"/>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9"/>
      <c r="AI57" s="2"/>
      <c r="AJ57" s="2"/>
      <c r="AK57" s="2"/>
      <c r="AL57" s="2"/>
      <c r="AM57" s="2"/>
      <c r="AN57" s="2"/>
      <c r="AO57" s="2"/>
      <c r="AP57" s="2"/>
      <c r="AQ57" s="2"/>
      <c r="AR57" s="2"/>
      <c r="AS57" s="2"/>
      <c r="AT57" s="2"/>
      <c r="AU57" s="2"/>
      <c r="AV57" s="2"/>
    </row>
    <row r="58" spans="1:48" ht="13.95" customHeight="1">
      <c r="A58" s="127"/>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9"/>
      <c r="AI58" s="2"/>
      <c r="AJ58" s="2"/>
      <c r="AK58" s="2"/>
      <c r="AL58" s="2"/>
      <c r="AM58" s="2"/>
      <c r="AN58" s="2"/>
      <c r="AO58" s="2"/>
      <c r="AP58" s="2"/>
      <c r="AQ58" s="2"/>
      <c r="AR58" s="2"/>
      <c r="AS58" s="2"/>
      <c r="AT58" s="2"/>
      <c r="AU58" s="2"/>
      <c r="AV58" s="2"/>
    </row>
    <row r="59" spans="1:48" ht="13.95" customHeight="1">
      <c r="A59" s="127"/>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9"/>
      <c r="AI59" s="2"/>
      <c r="AJ59" s="2"/>
      <c r="AK59" s="2"/>
      <c r="AL59" s="2"/>
      <c r="AM59" s="2"/>
      <c r="AN59" s="2"/>
      <c r="AO59" s="2"/>
      <c r="AP59" s="2"/>
      <c r="AQ59" s="2"/>
      <c r="AR59" s="2"/>
      <c r="AS59" s="2"/>
      <c r="AT59" s="2"/>
      <c r="AU59" s="2"/>
      <c r="AV59" s="2"/>
    </row>
    <row r="60" spans="1:48" ht="13.95" customHeight="1">
      <c r="A60" s="127"/>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9"/>
      <c r="AI60" s="2"/>
      <c r="AJ60" s="2"/>
      <c r="AK60" s="2"/>
      <c r="AL60" s="2"/>
      <c r="AM60" s="2"/>
      <c r="AN60" s="2"/>
      <c r="AO60" s="2"/>
      <c r="AP60" s="2"/>
      <c r="AQ60" s="2"/>
      <c r="AR60" s="2"/>
      <c r="AS60" s="2"/>
      <c r="AT60" s="2"/>
      <c r="AU60" s="2"/>
      <c r="AV60" s="2"/>
    </row>
    <row r="61" spans="1:48" ht="13.95" customHeight="1">
      <c r="A61" s="127"/>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9"/>
      <c r="AI61" s="2"/>
      <c r="AJ61" s="2"/>
      <c r="AK61" s="2"/>
      <c r="AL61" s="2"/>
      <c r="AM61" s="2"/>
      <c r="AN61" s="2"/>
      <c r="AO61" s="2"/>
      <c r="AP61" s="2"/>
      <c r="AQ61" s="2"/>
      <c r="AR61" s="2"/>
      <c r="AS61" s="2"/>
      <c r="AT61" s="2"/>
      <c r="AU61" s="2"/>
      <c r="AV61" s="2"/>
    </row>
    <row r="62" spans="1:48" ht="13.95" customHeight="1">
      <c r="A62" s="127"/>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9"/>
      <c r="AI62" s="2"/>
      <c r="AJ62" s="2"/>
      <c r="AK62" s="2"/>
      <c r="AL62" s="2"/>
      <c r="AM62" s="2"/>
      <c r="AN62" s="2"/>
      <c r="AO62" s="2"/>
      <c r="AP62" s="2"/>
      <c r="AQ62" s="2"/>
      <c r="AR62" s="2"/>
      <c r="AS62" s="2"/>
      <c r="AT62" s="2"/>
      <c r="AU62" s="2"/>
      <c r="AV62" s="2"/>
    </row>
    <row r="63" spans="1:48" ht="13.95" customHeight="1">
      <c r="A63" s="127"/>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9"/>
      <c r="AI63" s="2"/>
      <c r="AJ63" s="2"/>
      <c r="AK63" s="2"/>
      <c r="AL63" s="2"/>
      <c r="AM63" s="2"/>
      <c r="AN63" s="2"/>
      <c r="AO63" s="2"/>
      <c r="AP63" s="2"/>
      <c r="AQ63" s="2"/>
      <c r="AR63" s="2"/>
      <c r="AS63" s="2"/>
      <c r="AT63" s="2"/>
      <c r="AU63" s="2"/>
      <c r="AV63" s="2"/>
    </row>
    <row r="64" spans="1:48" ht="13.95" customHeight="1">
      <c r="A64" s="127"/>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9"/>
      <c r="AI64" s="2"/>
      <c r="AJ64" s="2"/>
      <c r="AK64" s="2"/>
      <c r="AL64" s="2"/>
      <c r="AM64" s="2"/>
      <c r="AN64" s="2"/>
      <c r="AO64" s="2"/>
      <c r="AP64" s="2"/>
      <c r="AQ64" s="2"/>
      <c r="AR64" s="2"/>
      <c r="AS64" s="2"/>
      <c r="AT64" s="2"/>
      <c r="AU64" s="2"/>
      <c r="AV64" s="2"/>
    </row>
    <row r="65" spans="1:48" ht="13.95" customHeight="1">
      <c r="A65" s="127"/>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9"/>
      <c r="AI65" s="2"/>
      <c r="AJ65" s="2"/>
      <c r="AK65" s="2"/>
      <c r="AL65" s="2"/>
      <c r="AM65" s="2"/>
      <c r="AN65" s="2"/>
      <c r="AO65" s="2"/>
      <c r="AP65" s="2"/>
      <c r="AQ65" s="2"/>
      <c r="AR65" s="2"/>
      <c r="AS65" s="2"/>
      <c r="AT65" s="2"/>
      <c r="AU65" s="2"/>
      <c r="AV65" s="2"/>
    </row>
    <row r="66" spans="1:48" ht="13.95" customHeight="1">
      <c r="A66" s="127"/>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9"/>
      <c r="AI66" s="2"/>
      <c r="AJ66" s="2"/>
      <c r="AK66" s="2"/>
      <c r="AL66" s="2"/>
      <c r="AM66" s="2"/>
      <c r="AN66" s="2"/>
      <c r="AO66" s="2"/>
      <c r="AP66" s="2"/>
      <c r="AQ66" s="2"/>
      <c r="AR66" s="2"/>
      <c r="AS66" s="2"/>
      <c r="AT66" s="2"/>
      <c r="AU66" s="2"/>
      <c r="AV66" s="2"/>
    </row>
    <row r="67" spans="1:48" ht="13.95" customHeight="1">
      <c r="A67" s="127"/>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9"/>
      <c r="AI67" s="2"/>
      <c r="AJ67" s="2"/>
      <c r="AK67" s="2"/>
      <c r="AL67" s="2"/>
      <c r="AM67" s="2"/>
      <c r="AN67" s="2"/>
      <c r="AO67" s="2"/>
      <c r="AP67" s="2"/>
      <c r="AQ67" s="2"/>
      <c r="AR67" s="2"/>
      <c r="AS67" s="2"/>
      <c r="AT67" s="2"/>
      <c r="AU67" s="2"/>
      <c r="AV67" s="2"/>
    </row>
    <row r="68" spans="1:48" ht="13.95" customHeight="1">
      <c r="A68" s="127"/>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9"/>
      <c r="AI68" s="2"/>
      <c r="AJ68" s="2"/>
      <c r="AK68" s="2"/>
      <c r="AL68" s="2"/>
      <c r="AM68" s="2"/>
      <c r="AN68" s="2"/>
      <c r="AO68" s="2"/>
      <c r="AP68" s="2"/>
      <c r="AQ68" s="2"/>
      <c r="AR68" s="2"/>
      <c r="AS68" s="2"/>
      <c r="AT68" s="2"/>
      <c r="AU68" s="2"/>
      <c r="AV68" s="2"/>
    </row>
    <row r="69" spans="1:48" ht="13.95" customHeight="1">
      <c r="A69" s="127"/>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9"/>
      <c r="AI69" s="2"/>
      <c r="AJ69" s="2"/>
      <c r="AK69" s="2"/>
      <c r="AL69" s="2"/>
      <c r="AM69" s="2"/>
      <c r="AN69" s="2"/>
      <c r="AO69" s="2"/>
      <c r="AP69" s="2"/>
      <c r="AQ69" s="2"/>
      <c r="AR69" s="2"/>
      <c r="AS69" s="2"/>
      <c r="AT69" s="2"/>
      <c r="AU69" s="2"/>
      <c r="AV69" s="2"/>
    </row>
    <row r="70" spans="1:48" ht="13.95" customHeight="1">
      <c r="A70" s="127"/>
      <c r="B70" s="26"/>
      <c r="C70" s="26"/>
      <c r="D70" s="26"/>
      <c r="E70" s="26"/>
      <c r="F70" s="26"/>
      <c r="G70" s="26"/>
      <c r="H70" s="26"/>
      <c r="I70" s="26"/>
      <c r="J70" s="26"/>
      <c r="K70" s="26"/>
      <c r="L70" s="26"/>
      <c r="M70" s="26"/>
      <c r="N70" s="26"/>
      <c r="O70" s="26"/>
      <c r="P70" s="26"/>
      <c r="Q70" s="26"/>
      <c r="R70" s="26"/>
      <c r="S70" s="26"/>
      <c r="T70" s="178"/>
      <c r="U70" s="175"/>
      <c r="V70" s="175"/>
      <c r="W70" s="175"/>
      <c r="X70" s="175"/>
      <c r="Y70" s="175"/>
      <c r="Z70" s="175"/>
      <c r="AA70" s="175"/>
      <c r="AB70" s="175"/>
      <c r="AC70" s="175"/>
      <c r="AD70" s="175"/>
      <c r="AE70" s="175"/>
      <c r="AF70" s="175"/>
      <c r="AG70" s="175"/>
      <c r="AH70" s="2"/>
      <c r="AI70" s="2"/>
      <c r="AJ70" s="2"/>
      <c r="AK70" s="2"/>
      <c r="AL70" s="2"/>
      <c r="AM70" s="2"/>
      <c r="AN70" s="2"/>
      <c r="AO70" s="2"/>
      <c r="AP70" s="2"/>
      <c r="AQ70" s="2"/>
      <c r="AR70" s="2"/>
      <c r="AS70" s="2"/>
      <c r="AT70" s="2"/>
      <c r="AU70" s="2"/>
      <c r="AV70" s="2"/>
    </row>
    <row r="71" spans="1:48" ht="13.95" customHeight="1">
      <c r="A71" s="175"/>
      <c r="B71" s="175"/>
      <c r="C71" s="176"/>
      <c r="D71" s="177"/>
      <c r="E71" s="178"/>
      <c r="F71" s="175"/>
      <c r="G71" s="175"/>
      <c r="H71" s="175"/>
      <c r="I71" s="175"/>
      <c r="J71" s="175"/>
      <c r="K71" s="175"/>
      <c r="L71" s="175"/>
      <c r="M71" s="175"/>
      <c r="N71" s="175"/>
      <c r="O71" s="175"/>
      <c r="P71" s="175"/>
      <c r="Q71" s="175"/>
      <c r="R71" s="175"/>
      <c r="S71" s="175"/>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row>
  </sheetData>
  <mergeCells count="7">
    <mergeCell ref="B16:C16"/>
    <mergeCell ref="E16:AV16"/>
    <mergeCell ref="D10:E10"/>
    <mergeCell ref="D11:E11"/>
    <mergeCell ref="D12:E12"/>
    <mergeCell ref="D13:E13"/>
    <mergeCell ref="B15:D15"/>
  </mergeCells>
  <pageMargins left="0" right="0" top="0.98425200000000002" bottom="0.98425200000000002" header="0.51181100000000002" footer="0.51181100000000002"/>
  <pageSetup orientation="landscape"/>
  <headerFooter>
    <oddFooter>&amp;C&amp;"Helvetica Neue,Regular"&amp;12&amp;K000000&amp;P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41"/>
  <sheetViews>
    <sheetView showGridLines="0" workbookViewId="0"/>
  </sheetViews>
  <sheetFormatPr baseColWidth="10" defaultColWidth="11.44140625" defaultRowHeight="12.45" customHeight="1"/>
  <cols>
    <col min="1" max="1" width="3.6640625" style="1" customWidth="1"/>
    <col min="2" max="2" width="36.6640625" style="1" customWidth="1"/>
    <col min="3" max="16" width="12.6640625" style="1" customWidth="1"/>
    <col min="17" max="50" width="11.44140625" style="1" customWidth="1"/>
    <col min="51" max="16384" width="11.44140625" style="1"/>
  </cols>
  <sheetData>
    <row r="1" spans="1:49" ht="12.45" customHeight="1">
      <c r="A1" s="213"/>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16"/>
      <c r="AV1" s="16"/>
      <c r="AW1" s="17"/>
    </row>
    <row r="2" spans="1:49" ht="12.45" hidden="1" customHeight="1">
      <c r="A2" s="215"/>
      <c r="B2" s="284"/>
      <c r="C2" s="285" t="s">
        <v>341</v>
      </c>
      <c r="D2" s="285" t="s">
        <v>341</v>
      </c>
      <c r="E2" s="285" t="s">
        <v>341</v>
      </c>
      <c r="F2" s="285" t="s">
        <v>341</v>
      </c>
      <c r="G2" s="285" t="s">
        <v>341</v>
      </c>
      <c r="H2" s="285" t="s">
        <v>341</v>
      </c>
      <c r="I2" s="285" t="s">
        <v>341</v>
      </c>
      <c r="J2" s="285" t="s">
        <v>341</v>
      </c>
      <c r="K2" s="285" t="s">
        <v>341</v>
      </c>
      <c r="L2" s="285" t="s">
        <v>341</v>
      </c>
      <c r="M2" s="285" t="s">
        <v>341</v>
      </c>
      <c r="N2" s="285" t="s">
        <v>341</v>
      </c>
      <c r="O2" s="285" t="s">
        <v>341</v>
      </c>
      <c r="P2" s="285" t="s">
        <v>341</v>
      </c>
      <c r="Q2" s="285" t="s">
        <v>341</v>
      </c>
      <c r="R2" s="285" t="s">
        <v>341</v>
      </c>
      <c r="S2" s="285" t="s">
        <v>341</v>
      </c>
      <c r="T2" s="286" t="s">
        <v>341</v>
      </c>
      <c r="U2" s="287"/>
      <c r="V2" s="288"/>
      <c r="W2" s="288"/>
      <c r="X2" s="288"/>
      <c r="Y2" s="288"/>
      <c r="Z2" s="288"/>
      <c r="AA2" s="288"/>
      <c r="AB2" s="288"/>
      <c r="AC2" s="288"/>
      <c r="AD2" s="288"/>
      <c r="AE2" s="139"/>
      <c r="AF2" s="139"/>
      <c r="AG2" s="139"/>
      <c r="AH2" s="139"/>
      <c r="AI2" s="139"/>
      <c r="AJ2" s="139"/>
      <c r="AK2" s="139"/>
      <c r="AL2" s="139"/>
      <c r="AM2" s="139"/>
      <c r="AN2" s="139"/>
      <c r="AO2" s="139"/>
      <c r="AP2" s="139"/>
      <c r="AQ2" s="139"/>
      <c r="AR2" s="139"/>
      <c r="AS2" s="139"/>
      <c r="AT2" s="139"/>
      <c r="AU2" s="26"/>
      <c r="AV2" s="26"/>
      <c r="AW2" s="27"/>
    </row>
    <row r="3" spans="1:49" ht="13.2" hidden="1" customHeight="1">
      <c r="A3" s="215"/>
      <c r="B3" s="284"/>
      <c r="C3" s="289">
        <v>2017</v>
      </c>
      <c r="D3" s="289">
        <v>2020</v>
      </c>
      <c r="E3" s="289">
        <v>2020</v>
      </c>
      <c r="F3" s="289">
        <v>2022</v>
      </c>
      <c r="G3" s="289">
        <v>2024</v>
      </c>
      <c r="H3" s="289">
        <v>2026</v>
      </c>
      <c r="I3" s="289">
        <v>2028</v>
      </c>
      <c r="J3" s="289">
        <v>2030</v>
      </c>
      <c r="K3" s="289">
        <v>2032</v>
      </c>
      <c r="L3" s="289">
        <v>2034</v>
      </c>
      <c r="M3" s="289">
        <v>2036</v>
      </c>
      <c r="N3" s="289">
        <v>2038</v>
      </c>
      <c r="O3" s="289">
        <v>2040</v>
      </c>
      <c r="P3" s="289">
        <v>2042</v>
      </c>
      <c r="Q3" s="289">
        <v>2044</v>
      </c>
      <c r="R3" s="289">
        <v>2046</v>
      </c>
      <c r="S3" s="289">
        <v>2048</v>
      </c>
      <c r="T3" s="290">
        <v>2050</v>
      </c>
      <c r="U3" s="291"/>
      <c r="V3" s="292"/>
      <c r="W3" s="292"/>
      <c r="X3" s="292"/>
      <c r="Y3" s="292"/>
      <c r="Z3" s="292"/>
      <c r="AA3" s="292"/>
      <c r="AB3" s="292"/>
      <c r="AC3" s="292"/>
      <c r="AD3" s="292"/>
      <c r="AE3" s="139"/>
      <c r="AF3" s="139"/>
      <c r="AG3" s="139"/>
      <c r="AH3" s="139"/>
      <c r="AI3" s="139"/>
      <c r="AJ3" s="139"/>
      <c r="AK3" s="139"/>
      <c r="AL3" s="139"/>
      <c r="AM3" s="139"/>
      <c r="AN3" s="139"/>
      <c r="AO3" s="139"/>
      <c r="AP3" s="139"/>
      <c r="AQ3" s="139"/>
      <c r="AR3" s="139"/>
      <c r="AS3" s="139"/>
      <c r="AT3" s="139"/>
      <c r="AU3" s="26"/>
      <c r="AV3" s="26"/>
      <c r="AW3" s="27"/>
    </row>
    <row r="4" spans="1:49" ht="23.25" hidden="1" customHeight="1">
      <c r="A4" s="215"/>
      <c r="B4" s="293" t="s">
        <v>342</v>
      </c>
      <c r="C4" s="294">
        <v>0</v>
      </c>
      <c r="D4" s="294">
        <v>0</v>
      </c>
      <c r="E4" s="294">
        <v>5550</v>
      </c>
      <c r="F4" s="294">
        <v>31700</v>
      </c>
      <c r="G4" s="294">
        <v>50200</v>
      </c>
      <c r="H4" s="294">
        <v>50200</v>
      </c>
      <c r="I4" s="294">
        <v>50200</v>
      </c>
      <c r="J4" s="294">
        <v>50200</v>
      </c>
      <c r="K4" s="294">
        <v>50200</v>
      </c>
      <c r="L4" s="294">
        <v>50200</v>
      </c>
      <c r="M4" s="294">
        <v>50200</v>
      </c>
      <c r="N4" s="294">
        <v>50200</v>
      </c>
      <c r="O4" s="294">
        <v>50200</v>
      </c>
      <c r="P4" s="294">
        <v>50200</v>
      </c>
      <c r="Q4" s="294">
        <v>50200</v>
      </c>
      <c r="R4" s="294">
        <v>50200</v>
      </c>
      <c r="S4" s="294">
        <v>50200</v>
      </c>
      <c r="T4" s="295">
        <v>50200</v>
      </c>
      <c r="U4" s="296"/>
      <c r="V4" s="297"/>
      <c r="W4" s="297"/>
      <c r="X4" s="297"/>
      <c r="Y4" s="297"/>
      <c r="Z4" s="297"/>
      <c r="AA4" s="297"/>
      <c r="AB4" s="297"/>
      <c r="AC4" s="297"/>
      <c r="AD4" s="297"/>
      <c r="AE4" s="139"/>
      <c r="AF4" s="139"/>
      <c r="AG4" s="139"/>
      <c r="AH4" s="139"/>
      <c r="AI4" s="139"/>
      <c r="AJ4" s="139"/>
      <c r="AK4" s="139"/>
      <c r="AL4" s="139"/>
      <c r="AM4" s="139"/>
      <c r="AN4" s="139"/>
      <c r="AO4" s="139"/>
      <c r="AP4" s="139"/>
      <c r="AQ4" s="139"/>
      <c r="AR4" s="139"/>
      <c r="AS4" s="139"/>
      <c r="AT4" s="139"/>
      <c r="AU4" s="26"/>
      <c r="AV4" s="26"/>
      <c r="AW4" s="27"/>
    </row>
    <row r="5" spans="1:49" ht="18.75" hidden="1" customHeight="1">
      <c r="A5" s="127"/>
      <c r="B5" s="139"/>
      <c r="C5" s="298"/>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26"/>
      <c r="AV5" s="26"/>
      <c r="AW5" s="27"/>
    </row>
    <row r="6" spans="1:49" ht="13.2" hidden="1" customHeight="1">
      <c r="A6" s="169"/>
      <c r="B6" s="299" t="s">
        <v>343</v>
      </c>
      <c r="C6" s="289">
        <f>'CO2-Schulbilanz'!E6</f>
        <v>2017</v>
      </c>
      <c r="D6" s="289">
        <f>'CO2-Schulbilanz'!F6</f>
        <v>2018</v>
      </c>
      <c r="E6" s="289">
        <f>'CO2-Schulbilanz'!G6</f>
        <v>2019</v>
      </c>
      <c r="F6" s="289">
        <f>'CO2-Schulbilanz'!H6</f>
        <v>2020</v>
      </c>
      <c r="G6" s="289">
        <f>'CO2-Schulbilanz'!I6</f>
        <v>2021</v>
      </c>
      <c r="H6" s="289">
        <f>'CO2-Schulbilanz'!J6</f>
        <v>2022</v>
      </c>
      <c r="I6" s="289">
        <f>'CO2-Schulbilanz'!K6</f>
        <v>2023</v>
      </c>
      <c r="J6" s="289">
        <f>'CO2-Schulbilanz'!L6</f>
        <v>2024</v>
      </c>
      <c r="K6" s="289">
        <f>'CO2-Schulbilanz'!M6</f>
        <v>2025</v>
      </c>
      <c r="L6" s="289">
        <f>'CO2-Schulbilanz'!N6</f>
        <v>2026</v>
      </c>
      <c r="M6" s="289">
        <f>'CO2-Schulbilanz'!O6</f>
        <v>2027</v>
      </c>
      <c r="N6" s="289">
        <f>'CO2-Schulbilanz'!P6</f>
        <v>2028</v>
      </c>
      <c r="O6" s="289">
        <f>'CO2-Schulbilanz'!Q6</f>
        <v>2029</v>
      </c>
      <c r="P6" s="289">
        <f>'CO2-Schulbilanz'!R6</f>
        <v>2030</v>
      </c>
      <c r="Q6" s="289">
        <f>'CO2-Schulbilanz'!S6</f>
        <v>2031</v>
      </c>
      <c r="R6" s="289">
        <f>'CO2-Schulbilanz'!T6</f>
        <v>2032</v>
      </c>
      <c r="S6" s="289">
        <f>'CO2-Schulbilanz'!U6</f>
        <v>2033</v>
      </c>
      <c r="T6" s="289">
        <f>'CO2-Schulbilanz'!V6</f>
        <v>2034</v>
      </c>
      <c r="U6" s="289">
        <f>'CO2-Schulbilanz'!W6</f>
        <v>2035</v>
      </c>
      <c r="V6" s="289">
        <f>'CO2-Schulbilanz'!X6</f>
        <v>2036</v>
      </c>
      <c r="W6" s="289">
        <f>'CO2-Schulbilanz'!Y6</f>
        <v>2037</v>
      </c>
      <c r="X6" s="289">
        <f>'CO2-Schulbilanz'!Z6</f>
        <v>2038</v>
      </c>
      <c r="Y6" s="289">
        <f>'CO2-Schulbilanz'!AA6</f>
        <v>2039</v>
      </c>
      <c r="Z6" s="289">
        <f>'CO2-Schulbilanz'!AB6</f>
        <v>2040</v>
      </c>
      <c r="AA6" s="289">
        <f>'CO2-Schulbilanz'!AC6</f>
        <v>2041</v>
      </c>
      <c r="AB6" s="289">
        <f>'CO2-Schulbilanz'!AD6</f>
        <v>2042</v>
      </c>
      <c r="AC6" s="289">
        <f>'CO2-Schulbilanz'!AE6</f>
        <v>2043</v>
      </c>
      <c r="AD6" s="289">
        <f>'CO2-Schulbilanz'!AF6</f>
        <v>2044</v>
      </c>
      <c r="AE6" s="289">
        <f>'CO2-Schulbilanz'!AG6</f>
        <v>2045</v>
      </c>
      <c r="AF6" s="289">
        <f>'CO2-Schulbilanz'!AH6</f>
        <v>2046</v>
      </c>
      <c r="AG6" s="289">
        <f>'CO2-Schulbilanz'!AI6</f>
        <v>2047</v>
      </c>
      <c r="AH6" s="289">
        <f>'CO2-Schulbilanz'!AJ6</f>
        <v>2048</v>
      </c>
      <c r="AI6" s="289">
        <f>'CO2-Schulbilanz'!AK6</f>
        <v>2049</v>
      </c>
      <c r="AJ6" s="289">
        <f>'CO2-Schulbilanz'!AL6</f>
        <v>2050</v>
      </c>
      <c r="AK6" s="289">
        <f>'CO2-Schulbilanz'!AM6</f>
        <v>2051</v>
      </c>
      <c r="AL6" s="289">
        <f>'CO2-Schulbilanz'!AN6</f>
        <v>2052</v>
      </c>
      <c r="AM6" s="289">
        <f>'CO2-Schulbilanz'!AO6</f>
        <v>2053</v>
      </c>
      <c r="AN6" s="289">
        <f>'CO2-Schulbilanz'!AP6</f>
        <v>2054</v>
      </c>
      <c r="AO6" s="289">
        <f>'CO2-Schulbilanz'!AQ6</f>
        <v>2055</v>
      </c>
      <c r="AP6" s="289">
        <f>'CO2-Schulbilanz'!AR6</f>
        <v>2056</v>
      </c>
      <c r="AQ6" s="289">
        <f>'CO2-Schulbilanz'!AS6</f>
        <v>2057</v>
      </c>
      <c r="AR6" s="289">
        <f>'CO2-Schulbilanz'!AT6</f>
        <v>2058</v>
      </c>
      <c r="AS6" s="289">
        <f>'CO2-Schulbilanz'!AU6</f>
        <v>2059</v>
      </c>
      <c r="AT6" s="289">
        <f>'CO2-Schulbilanz'!AV6</f>
        <v>2060</v>
      </c>
      <c r="AU6" s="105"/>
      <c r="AV6" s="26"/>
      <c r="AW6" s="27"/>
    </row>
    <row r="7" spans="1:49" ht="19.5" hidden="1" customHeight="1">
      <c r="A7" s="169"/>
      <c r="B7" s="300" t="s">
        <v>344</v>
      </c>
      <c r="C7" s="301">
        <v>248032.35800000001</v>
      </c>
      <c r="D7" s="301">
        <v>225780.41399999999</v>
      </c>
      <c r="E7" s="301">
        <v>214618.74400000001</v>
      </c>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105"/>
      <c r="AV7" s="26"/>
      <c r="AW7" s="27"/>
    </row>
    <row r="8" spans="1:49" ht="19.5" hidden="1" customHeight="1">
      <c r="A8" s="169"/>
      <c r="B8" s="300" t="s">
        <v>345</v>
      </c>
      <c r="C8" s="302">
        <f t="shared" ref="C8:O8" si="0">IF(C6&gt;=$E3,$E4,IF(C6&gt;=$D3,$D4,IF(C6&gt;=$C3,$C4,0)))</f>
        <v>0</v>
      </c>
      <c r="D8" s="302">
        <f t="shared" si="0"/>
        <v>0</v>
      </c>
      <c r="E8" s="302">
        <f t="shared" si="0"/>
        <v>0</v>
      </c>
      <c r="F8" s="302">
        <f t="shared" si="0"/>
        <v>5550</v>
      </c>
      <c r="G8" s="302">
        <f t="shared" si="0"/>
        <v>5550</v>
      </c>
      <c r="H8" s="302">
        <f t="shared" si="0"/>
        <v>5550</v>
      </c>
      <c r="I8" s="302">
        <f t="shared" si="0"/>
        <v>5550</v>
      </c>
      <c r="J8" s="302">
        <f t="shared" si="0"/>
        <v>5550</v>
      </c>
      <c r="K8" s="302">
        <f t="shared" si="0"/>
        <v>5550</v>
      </c>
      <c r="L8" s="302">
        <f t="shared" si="0"/>
        <v>5550</v>
      </c>
      <c r="M8" s="302">
        <f t="shared" si="0"/>
        <v>5550</v>
      </c>
      <c r="N8" s="302">
        <f t="shared" si="0"/>
        <v>5550</v>
      </c>
      <c r="O8" s="302">
        <f t="shared" si="0"/>
        <v>5550</v>
      </c>
      <c r="P8" s="302">
        <f>IF(Q6&gt;=E3,E4,IF(Q6&gt;=D3,D4,IF(Q6&gt;=C3,C4,0)))</f>
        <v>5550</v>
      </c>
      <c r="Q8" s="302">
        <f t="shared" ref="Q8:AT8" si="1">HLOOKUP(ODD(Q6)-1,$E$3:$T$4,2)</f>
        <v>50200</v>
      </c>
      <c r="R8" s="302">
        <f t="shared" si="1"/>
        <v>50200</v>
      </c>
      <c r="S8" s="302">
        <f t="shared" si="1"/>
        <v>50200</v>
      </c>
      <c r="T8" s="302">
        <f t="shared" si="1"/>
        <v>50200</v>
      </c>
      <c r="U8" s="302">
        <f t="shared" si="1"/>
        <v>50200</v>
      </c>
      <c r="V8" s="302">
        <f t="shared" si="1"/>
        <v>50200</v>
      </c>
      <c r="W8" s="302">
        <f t="shared" si="1"/>
        <v>50200</v>
      </c>
      <c r="X8" s="302">
        <f t="shared" si="1"/>
        <v>50200</v>
      </c>
      <c r="Y8" s="302">
        <f t="shared" si="1"/>
        <v>50200</v>
      </c>
      <c r="Z8" s="302">
        <f t="shared" si="1"/>
        <v>50200</v>
      </c>
      <c r="AA8" s="302">
        <f t="shared" si="1"/>
        <v>50200</v>
      </c>
      <c r="AB8" s="302">
        <f t="shared" si="1"/>
        <v>50200</v>
      </c>
      <c r="AC8" s="302">
        <f t="shared" si="1"/>
        <v>50200</v>
      </c>
      <c r="AD8" s="302">
        <f t="shared" si="1"/>
        <v>50200</v>
      </c>
      <c r="AE8" s="302">
        <f t="shared" si="1"/>
        <v>50200</v>
      </c>
      <c r="AF8" s="302">
        <f t="shared" si="1"/>
        <v>50200</v>
      </c>
      <c r="AG8" s="302">
        <f t="shared" si="1"/>
        <v>50200</v>
      </c>
      <c r="AH8" s="302">
        <f t="shared" si="1"/>
        <v>50200</v>
      </c>
      <c r="AI8" s="302">
        <f t="shared" si="1"/>
        <v>50200</v>
      </c>
      <c r="AJ8" s="302">
        <f t="shared" si="1"/>
        <v>50200</v>
      </c>
      <c r="AK8" s="302">
        <f t="shared" si="1"/>
        <v>50200</v>
      </c>
      <c r="AL8" s="302">
        <f t="shared" si="1"/>
        <v>50200</v>
      </c>
      <c r="AM8" s="302">
        <f t="shared" si="1"/>
        <v>50200</v>
      </c>
      <c r="AN8" s="302">
        <f t="shared" si="1"/>
        <v>50200</v>
      </c>
      <c r="AO8" s="302">
        <f t="shared" si="1"/>
        <v>50200</v>
      </c>
      <c r="AP8" s="302">
        <f t="shared" si="1"/>
        <v>50200</v>
      </c>
      <c r="AQ8" s="302">
        <f t="shared" si="1"/>
        <v>50200</v>
      </c>
      <c r="AR8" s="302">
        <f t="shared" si="1"/>
        <v>50200</v>
      </c>
      <c r="AS8" s="302">
        <f t="shared" si="1"/>
        <v>50200</v>
      </c>
      <c r="AT8" s="302">
        <f t="shared" si="1"/>
        <v>50200</v>
      </c>
      <c r="AU8" s="105"/>
      <c r="AV8" s="26"/>
      <c r="AW8" s="27"/>
    </row>
    <row r="9" spans="1:49" ht="19.5" hidden="1" customHeight="1">
      <c r="A9" s="169"/>
      <c r="B9" s="300" t="s">
        <v>346</v>
      </c>
      <c r="C9" s="302">
        <f t="shared" ref="C9:AT9" si="2">IF(C7,C7+C8,0)</f>
        <v>248032.35800000001</v>
      </c>
      <c r="D9" s="302">
        <f t="shared" si="2"/>
        <v>225780.41399999999</v>
      </c>
      <c r="E9" s="302">
        <f t="shared" si="2"/>
        <v>214618.74400000001</v>
      </c>
      <c r="F9" s="302">
        <f t="shared" si="2"/>
        <v>0</v>
      </c>
      <c r="G9" s="302">
        <f t="shared" si="2"/>
        <v>0</v>
      </c>
      <c r="H9" s="302">
        <f t="shared" si="2"/>
        <v>0</v>
      </c>
      <c r="I9" s="302">
        <f t="shared" si="2"/>
        <v>0</v>
      </c>
      <c r="J9" s="302">
        <f t="shared" si="2"/>
        <v>0</v>
      </c>
      <c r="K9" s="302">
        <f t="shared" si="2"/>
        <v>0</v>
      </c>
      <c r="L9" s="302">
        <f t="shared" si="2"/>
        <v>0</v>
      </c>
      <c r="M9" s="302">
        <f t="shared" si="2"/>
        <v>0</v>
      </c>
      <c r="N9" s="302">
        <f t="shared" si="2"/>
        <v>0</v>
      </c>
      <c r="O9" s="302">
        <f t="shared" si="2"/>
        <v>0</v>
      </c>
      <c r="P9" s="302">
        <f t="shared" si="2"/>
        <v>0</v>
      </c>
      <c r="Q9" s="302">
        <f t="shared" si="2"/>
        <v>0</v>
      </c>
      <c r="R9" s="302">
        <f t="shared" si="2"/>
        <v>0</v>
      </c>
      <c r="S9" s="302">
        <f t="shared" si="2"/>
        <v>0</v>
      </c>
      <c r="T9" s="302">
        <f t="shared" si="2"/>
        <v>0</v>
      </c>
      <c r="U9" s="302">
        <f t="shared" si="2"/>
        <v>0</v>
      </c>
      <c r="V9" s="302">
        <f t="shared" si="2"/>
        <v>0</v>
      </c>
      <c r="W9" s="302">
        <f t="shared" si="2"/>
        <v>0</v>
      </c>
      <c r="X9" s="302">
        <f t="shared" si="2"/>
        <v>0</v>
      </c>
      <c r="Y9" s="302">
        <f t="shared" si="2"/>
        <v>0</v>
      </c>
      <c r="Z9" s="302">
        <f t="shared" si="2"/>
        <v>0</v>
      </c>
      <c r="AA9" s="302">
        <f t="shared" si="2"/>
        <v>0</v>
      </c>
      <c r="AB9" s="302">
        <f t="shared" si="2"/>
        <v>0</v>
      </c>
      <c r="AC9" s="302">
        <f t="shared" si="2"/>
        <v>0</v>
      </c>
      <c r="AD9" s="302">
        <f t="shared" si="2"/>
        <v>0</v>
      </c>
      <c r="AE9" s="302">
        <f t="shared" si="2"/>
        <v>0</v>
      </c>
      <c r="AF9" s="302">
        <f t="shared" si="2"/>
        <v>0</v>
      </c>
      <c r="AG9" s="302">
        <f t="shared" si="2"/>
        <v>0</v>
      </c>
      <c r="AH9" s="302">
        <f t="shared" si="2"/>
        <v>0</v>
      </c>
      <c r="AI9" s="302">
        <f t="shared" si="2"/>
        <v>0</v>
      </c>
      <c r="AJ9" s="302">
        <f t="shared" si="2"/>
        <v>0</v>
      </c>
      <c r="AK9" s="302">
        <f t="shared" si="2"/>
        <v>0</v>
      </c>
      <c r="AL9" s="302">
        <f t="shared" si="2"/>
        <v>0</v>
      </c>
      <c r="AM9" s="302">
        <f t="shared" si="2"/>
        <v>0</v>
      </c>
      <c r="AN9" s="302">
        <f t="shared" si="2"/>
        <v>0</v>
      </c>
      <c r="AO9" s="302">
        <f t="shared" si="2"/>
        <v>0</v>
      </c>
      <c r="AP9" s="302">
        <f t="shared" si="2"/>
        <v>0</v>
      </c>
      <c r="AQ9" s="302">
        <f t="shared" si="2"/>
        <v>0</v>
      </c>
      <c r="AR9" s="302">
        <f t="shared" si="2"/>
        <v>0</v>
      </c>
      <c r="AS9" s="302">
        <f t="shared" si="2"/>
        <v>0</v>
      </c>
      <c r="AT9" s="302">
        <f t="shared" si="2"/>
        <v>0</v>
      </c>
      <c r="AU9" s="105"/>
      <c r="AV9" s="26"/>
      <c r="AW9" s="27"/>
    </row>
    <row r="10" spans="1:49" ht="12.45" customHeight="1">
      <c r="A10" s="127"/>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26"/>
      <c r="AV10" s="26"/>
      <c r="AW10" s="27"/>
    </row>
    <row r="11" spans="1:49" ht="12.45" customHeight="1">
      <c r="A11" s="1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7"/>
    </row>
    <row r="12" spans="1:49" ht="12.45" customHeight="1">
      <c r="A12" s="127"/>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7"/>
    </row>
    <row r="13" spans="1:49" ht="12.45" customHeight="1">
      <c r="A13" s="127"/>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7"/>
    </row>
    <row r="14" spans="1:49" ht="12.45" customHeight="1">
      <c r="A14" s="127"/>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7"/>
    </row>
    <row r="15" spans="1:49" ht="12.45" customHeight="1">
      <c r="A15" s="127"/>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7"/>
    </row>
    <row r="16" spans="1:49" ht="12.45" customHeight="1">
      <c r="A16" s="127"/>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7"/>
    </row>
    <row r="17" spans="1:49" ht="12.45" customHeight="1">
      <c r="A17" s="127"/>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7"/>
    </row>
    <row r="18" spans="1:49" ht="12.45" customHeight="1">
      <c r="A18" s="127"/>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7"/>
    </row>
    <row r="19" spans="1:49" ht="12.45" customHeight="1">
      <c r="A19" s="127"/>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7"/>
    </row>
    <row r="20" spans="1:49" ht="12.45" customHeight="1">
      <c r="A20" s="127"/>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7"/>
    </row>
    <row r="21" spans="1:49" ht="12.45" customHeight="1">
      <c r="A21" s="127"/>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7"/>
    </row>
    <row r="22" spans="1:49" ht="12.45" customHeight="1">
      <c r="A22" s="127"/>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7"/>
    </row>
    <row r="23" spans="1:49" ht="12.45" customHeight="1">
      <c r="A23" s="127"/>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7"/>
    </row>
    <row r="24" spans="1:49" ht="12.45" customHeight="1">
      <c r="A24" s="127"/>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7"/>
    </row>
    <row r="25" spans="1:49" ht="12.45" customHeight="1">
      <c r="A25" s="127"/>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7"/>
    </row>
    <row r="26" spans="1:49" ht="12.45" customHeight="1">
      <c r="A26" s="127"/>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7"/>
    </row>
    <row r="27" spans="1:49" ht="12.45" customHeight="1">
      <c r="A27" s="127"/>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7"/>
    </row>
    <row r="28" spans="1:49" ht="12.45" customHeight="1">
      <c r="A28" s="127"/>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7"/>
    </row>
    <row r="29" spans="1:49" ht="12.45" customHeight="1">
      <c r="A29" s="127"/>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7"/>
    </row>
    <row r="30" spans="1:49" ht="12.45" customHeight="1">
      <c r="A30" s="127"/>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row>
    <row r="31" spans="1:49" ht="12.45" customHeight="1">
      <c r="A31" s="127"/>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7"/>
    </row>
    <row r="32" spans="1:49" ht="12.45" customHeight="1">
      <c r="A32" s="127"/>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7"/>
    </row>
    <row r="33" spans="1:49" ht="12.45" customHeight="1">
      <c r="A33" s="127"/>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7"/>
    </row>
    <row r="34" spans="1:49" ht="12.45" customHeight="1">
      <c r="A34" s="127"/>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7"/>
    </row>
    <row r="35" spans="1:49" ht="12.45" customHeight="1">
      <c r="A35" s="127"/>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7"/>
    </row>
    <row r="36" spans="1:49" ht="12.45" customHeight="1">
      <c r="A36" s="127"/>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7"/>
    </row>
    <row r="37" spans="1:49" ht="12.45" customHeight="1">
      <c r="A37" s="127"/>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7"/>
    </row>
    <row r="38" spans="1:49" ht="12.45" customHeight="1">
      <c r="A38" s="127"/>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7"/>
    </row>
    <row r="39" spans="1:49" ht="12.45" customHeight="1">
      <c r="A39" s="127"/>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7"/>
    </row>
    <row r="40" spans="1:49" ht="12.45" customHeight="1">
      <c r="A40" s="127"/>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7"/>
    </row>
    <row r="41" spans="1:49" ht="12.45" customHeight="1">
      <c r="A41" s="176"/>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8"/>
    </row>
  </sheetData>
  <pageMargins left="0.7" right="0.7" top="0.78740200000000005" bottom="0.78740200000000005" header="0.3" footer="0.3"/>
  <pageSetup orientation="portrait"/>
  <headerFooter>
    <oddFooter>&amp;C&amp;"Helvetica Neue,Regular"&amp;12&amp;K000000&amp;P</oddFoot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58"/>
  <sheetViews>
    <sheetView showGridLines="0" workbookViewId="0"/>
  </sheetViews>
  <sheetFormatPr baseColWidth="10" defaultColWidth="11.44140625" defaultRowHeight="12.45" customHeight="1"/>
  <cols>
    <col min="1" max="1" width="4.6640625" style="1" customWidth="1"/>
    <col min="2" max="2" width="25" style="1" customWidth="1"/>
    <col min="3" max="3" width="24.33203125" style="1" customWidth="1"/>
    <col min="4" max="17" width="9.33203125" style="1" customWidth="1"/>
    <col min="18" max="47" width="8.88671875" style="1" customWidth="1"/>
    <col min="48" max="63" width="11.44140625" style="1" customWidth="1"/>
    <col min="64" max="16384" width="11.44140625" style="1"/>
  </cols>
  <sheetData>
    <row r="1" spans="1:62" ht="12.45" customHeight="1">
      <c r="A1" s="213"/>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7"/>
    </row>
    <row r="2" spans="1:62" ht="15.75" customHeight="1">
      <c r="A2" s="127"/>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7"/>
    </row>
    <row r="3" spans="1:62" ht="15.75" customHeight="1">
      <c r="A3" s="127"/>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7"/>
    </row>
    <row r="4" spans="1:62" ht="15.75" customHeight="1">
      <c r="A4" s="127"/>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7"/>
    </row>
    <row r="5" spans="1:62" ht="15.75" customHeight="1">
      <c r="A5" s="127"/>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7"/>
    </row>
    <row r="6" spans="1:62" ht="15.75" customHeight="1">
      <c r="A6" s="127"/>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7"/>
    </row>
    <row r="7" spans="1:62" ht="15.75" customHeight="1">
      <c r="A7" s="127"/>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7"/>
    </row>
    <row r="8" spans="1:62" ht="15.75" customHeight="1">
      <c r="A8" s="127"/>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7"/>
    </row>
    <row r="9" spans="1:62" ht="15.75" customHeight="1">
      <c r="A9" s="127"/>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7"/>
    </row>
    <row r="10" spans="1:62" ht="15.75" customHeight="1">
      <c r="A10" s="1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7"/>
    </row>
    <row r="11" spans="1:62" ht="15.75" customHeight="1">
      <c r="A11" s="1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7"/>
    </row>
    <row r="12" spans="1:62" ht="15.75" customHeight="1">
      <c r="A12" s="127"/>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7"/>
    </row>
    <row r="13" spans="1:62" ht="15.75" customHeight="1">
      <c r="A13" s="127"/>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7"/>
    </row>
    <row r="14" spans="1:62" ht="15.75" customHeight="1">
      <c r="A14" s="127"/>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7"/>
    </row>
    <row r="15" spans="1:62" ht="15.75" customHeight="1">
      <c r="A15" s="127"/>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7"/>
    </row>
    <row r="16" spans="1:62" ht="15.75" customHeight="1">
      <c r="A16" s="127"/>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7"/>
    </row>
    <row r="17" spans="1:62" ht="15.75" customHeight="1">
      <c r="A17" s="127"/>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7"/>
    </row>
    <row r="18" spans="1:62" ht="15.75" customHeight="1">
      <c r="A18" s="127"/>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7"/>
    </row>
    <row r="19" spans="1:62" ht="15.75" customHeight="1">
      <c r="A19" s="127"/>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7"/>
    </row>
    <row r="20" spans="1:62" ht="15.75" customHeight="1">
      <c r="A20" s="127"/>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7"/>
    </row>
    <row r="21" spans="1:62" ht="15.75" customHeight="1">
      <c r="A21" s="127"/>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7"/>
    </row>
    <row r="22" spans="1:62" ht="15.75" customHeight="1">
      <c r="A22" s="127"/>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7"/>
    </row>
    <row r="23" spans="1:62" ht="15.75" customHeight="1">
      <c r="A23" s="127"/>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7"/>
    </row>
    <row r="24" spans="1:62" ht="15.75" customHeight="1">
      <c r="A24" s="127"/>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7"/>
    </row>
    <row r="25" spans="1:62" ht="15.75" customHeight="1">
      <c r="A25" s="127"/>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7"/>
    </row>
    <row r="26" spans="1:62" ht="15.75" customHeight="1">
      <c r="A26" s="127"/>
      <c r="B26" s="26"/>
      <c r="C26" s="26"/>
      <c r="D26" s="26"/>
      <c r="E26" s="26"/>
      <c r="F26" s="26"/>
      <c r="G26" s="216" t="s">
        <v>44</v>
      </c>
      <c r="H26" s="216" t="s">
        <v>44</v>
      </c>
      <c r="I26" s="216" t="s">
        <v>44</v>
      </c>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7"/>
    </row>
    <row r="27" spans="1:62" ht="15.75" customHeight="1">
      <c r="A27" s="127"/>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7"/>
    </row>
    <row r="28" spans="1:62" ht="12.45" customHeight="1">
      <c r="A28" s="127"/>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26"/>
      <c r="AW28" s="26"/>
      <c r="AX28" s="26"/>
      <c r="AY28" s="26"/>
      <c r="AZ28" s="26"/>
      <c r="BA28" s="26"/>
      <c r="BB28" s="26"/>
      <c r="BC28" s="26"/>
      <c r="BD28" s="26"/>
      <c r="BE28" s="26"/>
      <c r="BF28" s="26"/>
      <c r="BG28" s="26"/>
      <c r="BH28" s="26"/>
      <c r="BI28" s="26"/>
      <c r="BJ28" s="27"/>
    </row>
    <row r="29" spans="1:62" ht="13.2" customHeight="1">
      <c r="A29" s="169"/>
      <c r="B29" s="303" t="s">
        <v>347</v>
      </c>
      <c r="C29" s="304" t="s">
        <v>348</v>
      </c>
      <c r="D29" s="305">
        <f>Energieverbräuche!D3</f>
        <v>2017</v>
      </c>
      <c r="E29" s="305">
        <f>Energieverbräuche!E3</f>
        <v>2018</v>
      </c>
      <c r="F29" s="305">
        <f>Energieverbräuche!F3</f>
        <v>2019</v>
      </c>
      <c r="G29" s="305">
        <f>Energieverbräuche!G3</f>
        <v>2020</v>
      </c>
      <c r="H29" s="305">
        <f>Energieverbräuche!H3</f>
        <v>2021</v>
      </c>
      <c r="I29" s="305">
        <f>Energieverbräuche!I3</f>
        <v>2022</v>
      </c>
      <c r="J29" s="305">
        <f>Energieverbräuche!J3</f>
        <v>2023</v>
      </c>
      <c r="K29" s="305">
        <f>Energieverbräuche!K3</f>
        <v>2024</v>
      </c>
      <c r="L29" s="305">
        <f>Energieverbräuche!L3</f>
        <v>2025</v>
      </c>
      <c r="M29" s="305">
        <f>Energieverbräuche!M3</f>
        <v>2026</v>
      </c>
      <c r="N29" s="305">
        <f>Energieverbräuche!N3</f>
        <v>2027</v>
      </c>
      <c r="O29" s="305">
        <f>Energieverbräuche!O3</f>
        <v>2028</v>
      </c>
      <c r="P29" s="305">
        <f>Energieverbräuche!P3</f>
        <v>2029</v>
      </c>
      <c r="Q29" s="305">
        <f>Energieverbräuche!Q3</f>
        <v>2030</v>
      </c>
      <c r="R29" s="305">
        <f>Energieverbräuche!R3</f>
        <v>2031</v>
      </c>
      <c r="S29" s="305">
        <f>Energieverbräuche!S3</f>
        <v>2032</v>
      </c>
      <c r="T29" s="305">
        <f>Energieverbräuche!T3</f>
        <v>2033</v>
      </c>
      <c r="U29" s="305">
        <f>Energieverbräuche!U3</f>
        <v>2034</v>
      </c>
      <c r="V29" s="305">
        <f>Energieverbräuche!V3</f>
        <v>2035</v>
      </c>
      <c r="W29" s="305">
        <f>Energieverbräuche!W3</f>
        <v>2036</v>
      </c>
      <c r="X29" s="305">
        <f>Energieverbräuche!X3</f>
        <v>2037</v>
      </c>
      <c r="Y29" s="305">
        <f>Energieverbräuche!Y3</f>
        <v>2038</v>
      </c>
      <c r="Z29" s="305">
        <f>Energieverbräuche!Z3</f>
        <v>2039</v>
      </c>
      <c r="AA29" s="305">
        <f>Energieverbräuche!AA3</f>
        <v>2040</v>
      </c>
      <c r="AB29" s="305">
        <f>Energieverbräuche!AB3</f>
        <v>2041</v>
      </c>
      <c r="AC29" s="305">
        <f>Energieverbräuche!AC3</f>
        <v>2042</v>
      </c>
      <c r="AD29" s="305">
        <f>Energieverbräuche!AD3</f>
        <v>2043</v>
      </c>
      <c r="AE29" s="305">
        <f>Energieverbräuche!AE3</f>
        <v>2044</v>
      </c>
      <c r="AF29" s="305">
        <f>Energieverbräuche!AF3</f>
        <v>2045</v>
      </c>
      <c r="AG29" s="305">
        <f>Energieverbräuche!AG3</f>
        <v>2046</v>
      </c>
      <c r="AH29" s="305">
        <f>Energieverbräuche!AH3</f>
        <v>2047</v>
      </c>
      <c r="AI29" s="305">
        <f>Energieverbräuche!AI3</f>
        <v>2048</v>
      </c>
      <c r="AJ29" s="305">
        <f>Energieverbräuche!AJ3</f>
        <v>2049</v>
      </c>
      <c r="AK29" s="305">
        <f>Energieverbräuche!AK3</f>
        <v>2050</v>
      </c>
      <c r="AL29" s="305">
        <f>Energieverbräuche!AL3</f>
        <v>2051</v>
      </c>
      <c r="AM29" s="305">
        <f>Energieverbräuche!AM3</f>
        <v>2052</v>
      </c>
      <c r="AN29" s="305">
        <f>Energieverbräuche!AN3</f>
        <v>2053</v>
      </c>
      <c r="AO29" s="305">
        <f>Energieverbräuche!AO3</f>
        <v>2054</v>
      </c>
      <c r="AP29" s="305">
        <f>Energieverbräuche!AP3</f>
        <v>2055</v>
      </c>
      <c r="AQ29" s="305">
        <f>Energieverbräuche!AQ3</f>
        <v>2056</v>
      </c>
      <c r="AR29" s="305">
        <f>Energieverbräuche!AR3</f>
        <v>2057</v>
      </c>
      <c r="AS29" s="305">
        <f>Energieverbräuche!AS3</f>
        <v>2058</v>
      </c>
      <c r="AT29" s="305">
        <f>Energieverbräuche!AT3</f>
        <v>2059</v>
      </c>
      <c r="AU29" s="305">
        <f>Energieverbräuche!AU3</f>
        <v>2060</v>
      </c>
      <c r="AV29" s="105"/>
      <c r="AW29" s="26"/>
      <c r="AX29" s="26"/>
      <c r="AY29" s="26"/>
      <c r="AZ29" s="26"/>
      <c r="BA29" s="26"/>
      <c r="BB29" s="26"/>
      <c r="BC29" s="26"/>
      <c r="BD29" s="26"/>
      <c r="BE29" s="26"/>
      <c r="BF29" s="26"/>
      <c r="BG29" s="26"/>
      <c r="BH29" s="26"/>
      <c r="BI29" s="26"/>
      <c r="BJ29" s="27"/>
    </row>
    <row r="30" spans="1:62" ht="13.2" hidden="1" customHeight="1">
      <c r="A30" s="169"/>
      <c r="B30" s="306" t="s">
        <v>333</v>
      </c>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105"/>
      <c r="AW30" s="26"/>
      <c r="AX30" s="26"/>
      <c r="AY30" s="26"/>
      <c r="AZ30" s="26"/>
      <c r="BA30" s="26"/>
      <c r="BB30" s="26"/>
      <c r="BC30" s="26"/>
      <c r="BD30" s="26"/>
      <c r="BE30" s="26"/>
      <c r="BF30" s="26"/>
      <c r="BG30" s="26"/>
      <c r="BH30" s="26"/>
      <c r="BI30" s="26"/>
      <c r="BJ30" s="27"/>
    </row>
    <row r="31" spans="1:62" ht="16.5" hidden="1" customHeight="1">
      <c r="A31" s="169"/>
      <c r="B31" s="308" t="s">
        <v>349</v>
      </c>
      <c r="C31" s="309"/>
      <c r="D31" s="310">
        <f>'CO2-Schulbilanz'!E18</f>
        <v>163973.62800000003</v>
      </c>
      <c r="E31" s="310">
        <f>'CO2-Schulbilanz'!F18</f>
        <v>150359.48199999999</v>
      </c>
      <c r="F31" s="310">
        <f>'CO2-Schulbilanz'!G18</f>
        <v>137534.85200000001</v>
      </c>
      <c r="G31" s="310">
        <f>'CO2-Schulbilanz'!H18</f>
        <v>150582.432</v>
      </c>
      <c r="H31" s="310">
        <f>'CO2-Schulbilanz'!I18</f>
        <v>149579.43</v>
      </c>
      <c r="I31" s="310">
        <f>'CO2-Schulbilanz'!J18</f>
        <v>156388.23199999999</v>
      </c>
      <c r="J31" s="310">
        <f>'CO2-Schulbilanz'!K18</f>
        <v>165223.05799999999</v>
      </c>
      <c r="K31" s="310">
        <f>'CO2-Schulbilanz'!L18</f>
        <v>0</v>
      </c>
      <c r="L31" s="310">
        <f>'CO2-Schulbilanz'!M18</f>
        <v>0</v>
      </c>
      <c r="M31" s="310">
        <f>'CO2-Schulbilanz'!N18</f>
        <v>0</v>
      </c>
      <c r="N31" s="310">
        <f>'CO2-Schulbilanz'!O18</f>
        <v>0</v>
      </c>
      <c r="O31" s="310">
        <f>'CO2-Schulbilanz'!P18</f>
        <v>0</v>
      </c>
      <c r="P31" s="310">
        <f>'CO2-Schulbilanz'!Q18</f>
        <v>0</v>
      </c>
      <c r="Q31" s="310">
        <f>'CO2-Schulbilanz'!R18</f>
        <v>0</v>
      </c>
      <c r="R31" s="310">
        <f>'CO2-Schulbilanz'!S18</f>
        <v>0</v>
      </c>
      <c r="S31" s="310">
        <f>'CO2-Schulbilanz'!T18</f>
        <v>0</v>
      </c>
      <c r="T31" s="310">
        <f>'CO2-Schulbilanz'!U18</f>
        <v>0</v>
      </c>
      <c r="U31" s="310">
        <f>'CO2-Schulbilanz'!V18</f>
        <v>0</v>
      </c>
      <c r="V31" s="310">
        <f>'CO2-Schulbilanz'!W18</f>
        <v>0</v>
      </c>
      <c r="W31" s="310">
        <f>'CO2-Schulbilanz'!X18</f>
        <v>0</v>
      </c>
      <c r="X31" s="310">
        <f>'CO2-Schulbilanz'!Y18</f>
        <v>0</v>
      </c>
      <c r="Y31" s="310">
        <f>'CO2-Schulbilanz'!Z18</f>
        <v>0</v>
      </c>
      <c r="Z31" s="310">
        <f>'CO2-Schulbilanz'!AA18</f>
        <v>0</v>
      </c>
      <c r="AA31" s="310">
        <f>'CO2-Schulbilanz'!AB18</f>
        <v>0</v>
      </c>
      <c r="AB31" s="310">
        <f>'CO2-Schulbilanz'!AC18</f>
        <v>0</v>
      </c>
      <c r="AC31" s="310">
        <f>'CO2-Schulbilanz'!AD18</f>
        <v>0</v>
      </c>
      <c r="AD31" s="310">
        <f>'CO2-Schulbilanz'!AE18</f>
        <v>0</v>
      </c>
      <c r="AE31" s="310">
        <f>'CO2-Schulbilanz'!AF18</f>
        <v>0</v>
      </c>
      <c r="AF31" s="310">
        <f>'CO2-Schulbilanz'!AG18</f>
        <v>0</v>
      </c>
      <c r="AG31" s="310">
        <f>'CO2-Schulbilanz'!AH18</f>
        <v>0</v>
      </c>
      <c r="AH31" s="310">
        <f>'CO2-Schulbilanz'!AI18</f>
        <v>0</v>
      </c>
      <c r="AI31" s="310">
        <f>'CO2-Schulbilanz'!AJ18</f>
        <v>0</v>
      </c>
      <c r="AJ31" s="310">
        <f>'CO2-Schulbilanz'!AK18</f>
        <v>0</v>
      </c>
      <c r="AK31" s="310">
        <f>'CO2-Schulbilanz'!AL18</f>
        <v>0</v>
      </c>
      <c r="AL31" s="310">
        <f>'CO2-Schulbilanz'!AM18</f>
        <v>0</v>
      </c>
      <c r="AM31" s="310">
        <f>'CO2-Schulbilanz'!AN18</f>
        <v>0</v>
      </c>
      <c r="AN31" s="310">
        <f>'CO2-Schulbilanz'!AO18</f>
        <v>0</v>
      </c>
      <c r="AO31" s="310">
        <f>'CO2-Schulbilanz'!AP18</f>
        <v>0</v>
      </c>
      <c r="AP31" s="310">
        <f>'CO2-Schulbilanz'!AQ18</f>
        <v>0</v>
      </c>
      <c r="AQ31" s="310">
        <f>'CO2-Schulbilanz'!AR18</f>
        <v>0</v>
      </c>
      <c r="AR31" s="310">
        <f>'CO2-Schulbilanz'!AS18</f>
        <v>0</v>
      </c>
      <c r="AS31" s="310">
        <f>'CO2-Schulbilanz'!AT18</f>
        <v>0</v>
      </c>
      <c r="AT31" s="310">
        <f>'CO2-Schulbilanz'!AU18</f>
        <v>0</v>
      </c>
      <c r="AU31" s="310">
        <f>'CO2-Schulbilanz'!AV18</f>
        <v>0</v>
      </c>
      <c r="AV31" s="105"/>
      <c r="AW31" s="26"/>
      <c r="AX31" s="26"/>
      <c r="AY31" s="26"/>
      <c r="AZ31" s="26"/>
      <c r="BA31" s="26"/>
      <c r="BB31" s="26"/>
      <c r="BC31" s="26"/>
      <c r="BD31" s="26"/>
      <c r="BE31" s="26"/>
      <c r="BF31" s="26"/>
      <c r="BG31" s="26"/>
      <c r="BH31" s="26"/>
      <c r="BI31" s="26"/>
      <c r="BJ31" s="27"/>
    </row>
    <row r="32" spans="1:62" ht="16.5" customHeight="1">
      <c r="A32" s="311" t="s">
        <v>350</v>
      </c>
      <c r="B32" s="308" t="s">
        <v>351</v>
      </c>
      <c r="C32" s="308" t="s">
        <v>352</v>
      </c>
      <c r="D32" s="312">
        <f t="shared" ref="D32:L32" si="0">HLOOKUP(D29,$D$53:$AU$54,2,FALSE)</f>
        <v>100</v>
      </c>
      <c r="E32" s="312">
        <f t="shared" si="0"/>
        <v>100</v>
      </c>
      <c r="F32" s="312">
        <f t="shared" si="0"/>
        <v>100</v>
      </c>
      <c r="G32" s="312">
        <f t="shared" si="0"/>
        <v>100</v>
      </c>
      <c r="H32" s="312">
        <f t="shared" si="0"/>
        <v>100</v>
      </c>
      <c r="I32" s="312">
        <f t="shared" si="0"/>
        <v>100</v>
      </c>
      <c r="J32" s="312">
        <f t="shared" si="0"/>
        <v>100</v>
      </c>
      <c r="K32" s="312">
        <f t="shared" si="0"/>
        <v>100</v>
      </c>
      <c r="L32" s="312">
        <f t="shared" si="0"/>
        <v>100</v>
      </c>
      <c r="M32" s="313">
        <v>90.7</v>
      </c>
      <c r="N32" s="313">
        <f t="shared" ref="N32:AU32" si="1">HLOOKUP(N29,$D$53:$AU$54,2,FALSE)</f>
        <v>100</v>
      </c>
      <c r="O32" s="313">
        <f t="shared" si="1"/>
        <v>100</v>
      </c>
      <c r="P32" s="313">
        <f t="shared" si="1"/>
        <v>100</v>
      </c>
      <c r="Q32" s="313">
        <f t="shared" si="1"/>
        <v>100</v>
      </c>
      <c r="R32" s="313">
        <f t="shared" si="1"/>
        <v>100</v>
      </c>
      <c r="S32" s="313">
        <f t="shared" si="1"/>
        <v>100</v>
      </c>
      <c r="T32" s="313">
        <f t="shared" si="1"/>
        <v>100</v>
      </c>
      <c r="U32" s="313">
        <f t="shared" si="1"/>
        <v>100</v>
      </c>
      <c r="V32" s="313">
        <f t="shared" si="1"/>
        <v>100</v>
      </c>
      <c r="W32" s="313">
        <f t="shared" si="1"/>
        <v>100</v>
      </c>
      <c r="X32" s="313">
        <f t="shared" si="1"/>
        <v>100</v>
      </c>
      <c r="Y32" s="313">
        <f t="shared" si="1"/>
        <v>100</v>
      </c>
      <c r="Z32" s="313">
        <f t="shared" si="1"/>
        <v>100</v>
      </c>
      <c r="AA32" s="313">
        <f t="shared" si="1"/>
        <v>100</v>
      </c>
      <c r="AB32" s="313">
        <f t="shared" si="1"/>
        <v>100</v>
      </c>
      <c r="AC32" s="313">
        <f t="shared" si="1"/>
        <v>100</v>
      </c>
      <c r="AD32" s="313">
        <f t="shared" si="1"/>
        <v>100</v>
      </c>
      <c r="AE32" s="313">
        <f t="shared" si="1"/>
        <v>100</v>
      </c>
      <c r="AF32" s="313">
        <f t="shared" si="1"/>
        <v>100</v>
      </c>
      <c r="AG32" s="313">
        <f t="shared" si="1"/>
        <v>100</v>
      </c>
      <c r="AH32" s="313">
        <f t="shared" si="1"/>
        <v>100</v>
      </c>
      <c r="AI32" s="313">
        <f t="shared" si="1"/>
        <v>100</v>
      </c>
      <c r="AJ32" s="313">
        <f t="shared" si="1"/>
        <v>100</v>
      </c>
      <c r="AK32" s="313">
        <f t="shared" si="1"/>
        <v>100</v>
      </c>
      <c r="AL32" s="313" t="e">
        <f t="shared" si="1"/>
        <v>#N/A</v>
      </c>
      <c r="AM32" s="313" t="e">
        <f t="shared" si="1"/>
        <v>#N/A</v>
      </c>
      <c r="AN32" s="313" t="e">
        <f t="shared" si="1"/>
        <v>#N/A</v>
      </c>
      <c r="AO32" s="313" t="e">
        <f t="shared" si="1"/>
        <v>#N/A</v>
      </c>
      <c r="AP32" s="313" t="e">
        <f t="shared" si="1"/>
        <v>#N/A</v>
      </c>
      <c r="AQ32" s="313" t="e">
        <f t="shared" si="1"/>
        <v>#N/A</v>
      </c>
      <c r="AR32" s="313" t="e">
        <f t="shared" si="1"/>
        <v>#N/A</v>
      </c>
      <c r="AS32" s="313" t="e">
        <f t="shared" si="1"/>
        <v>#N/A</v>
      </c>
      <c r="AT32" s="313" t="e">
        <f t="shared" si="1"/>
        <v>#N/A</v>
      </c>
      <c r="AU32" s="313" t="e">
        <f t="shared" si="1"/>
        <v>#N/A</v>
      </c>
      <c r="AV32" s="105"/>
      <c r="AW32" s="26"/>
      <c r="AX32" s="26"/>
      <c r="AY32" s="26"/>
      <c r="AZ32" s="26"/>
      <c r="BA32" s="26"/>
      <c r="BB32" s="26"/>
      <c r="BC32" s="26"/>
      <c r="BD32" s="26"/>
      <c r="BE32" s="26"/>
      <c r="BF32" s="26"/>
      <c r="BG32" s="26"/>
      <c r="BH32" s="26"/>
      <c r="BI32" s="26"/>
      <c r="BJ32" s="27"/>
    </row>
    <row r="33" spans="1:62" ht="16.5" hidden="1" customHeight="1">
      <c r="A33" s="169"/>
      <c r="B33" s="308" t="s">
        <v>353</v>
      </c>
      <c r="C33" s="309"/>
      <c r="D33" s="310">
        <f t="shared" ref="D33:AU33" si="2">D31/D32*100</f>
        <v>163973.62800000003</v>
      </c>
      <c r="E33" s="310">
        <f t="shared" si="2"/>
        <v>150359.48199999999</v>
      </c>
      <c r="F33" s="310">
        <f t="shared" si="2"/>
        <v>137534.85200000001</v>
      </c>
      <c r="G33" s="310">
        <f t="shared" si="2"/>
        <v>150582.432</v>
      </c>
      <c r="H33" s="310">
        <f t="shared" si="2"/>
        <v>149579.43</v>
      </c>
      <c r="I33" s="310">
        <f t="shared" si="2"/>
        <v>156388.23199999999</v>
      </c>
      <c r="J33" s="310">
        <f t="shared" si="2"/>
        <v>165223.05799999999</v>
      </c>
      <c r="K33" s="270">
        <f t="shared" si="2"/>
        <v>0</v>
      </c>
      <c r="L33" s="270">
        <f t="shared" si="2"/>
        <v>0</v>
      </c>
      <c r="M33" s="270">
        <f t="shared" si="2"/>
        <v>0</v>
      </c>
      <c r="N33" s="270">
        <f t="shared" si="2"/>
        <v>0</v>
      </c>
      <c r="O33" s="270">
        <f t="shared" si="2"/>
        <v>0</v>
      </c>
      <c r="P33" s="270">
        <f t="shared" si="2"/>
        <v>0</v>
      </c>
      <c r="Q33" s="270">
        <f t="shared" si="2"/>
        <v>0</v>
      </c>
      <c r="R33" s="270">
        <f t="shared" si="2"/>
        <v>0</v>
      </c>
      <c r="S33" s="270">
        <f t="shared" si="2"/>
        <v>0</v>
      </c>
      <c r="T33" s="270">
        <f t="shared" si="2"/>
        <v>0</v>
      </c>
      <c r="U33" s="270">
        <f t="shared" si="2"/>
        <v>0</v>
      </c>
      <c r="V33" s="270">
        <f t="shared" si="2"/>
        <v>0</v>
      </c>
      <c r="W33" s="270">
        <f t="shared" si="2"/>
        <v>0</v>
      </c>
      <c r="X33" s="270">
        <f t="shared" si="2"/>
        <v>0</v>
      </c>
      <c r="Y33" s="270">
        <f t="shared" si="2"/>
        <v>0</v>
      </c>
      <c r="Z33" s="270">
        <f t="shared" si="2"/>
        <v>0</v>
      </c>
      <c r="AA33" s="270">
        <f t="shared" si="2"/>
        <v>0</v>
      </c>
      <c r="AB33" s="270">
        <f t="shared" si="2"/>
        <v>0</v>
      </c>
      <c r="AC33" s="270">
        <f t="shared" si="2"/>
        <v>0</v>
      </c>
      <c r="AD33" s="270">
        <f t="shared" si="2"/>
        <v>0</v>
      </c>
      <c r="AE33" s="270">
        <f t="shared" si="2"/>
        <v>0</v>
      </c>
      <c r="AF33" s="270">
        <f t="shared" si="2"/>
        <v>0</v>
      </c>
      <c r="AG33" s="270">
        <f t="shared" si="2"/>
        <v>0</v>
      </c>
      <c r="AH33" s="270">
        <f t="shared" si="2"/>
        <v>0</v>
      </c>
      <c r="AI33" s="270">
        <f t="shared" si="2"/>
        <v>0</v>
      </c>
      <c r="AJ33" s="270">
        <f t="shared" si="2"/>
        <v>0</v>
      </c>
      <c r="AK33" s="270">
        <f t="shared" si="2"/>
        <v>0</v>
      </c>
      <c r="AL33" s="270" t="e">
        <f t="shared" si="2"/>
        <v>#N/A</v>
      </c>
      <c r="AM33" s="270" t="e">
        <f t="shared" si="2"/>
        <v>#N/A</v>
      </c>
      <c r="AN33" s="270" t="e">
        <f t="shared" si="2"/>
        <v>#N/A</v>
      </c>
      <c r="AO33" s="270" t="e">
        <f t="shared" si="2"/>
        <v>#N/A</v>
      </c>
      <c r="AP33" s="270" t="e">
        <f t="shared" si="2"/>
        <v>#N/A</v>
      </c>
      <c r="AQ33" s="270" t="e">
        <f t="shared" si="2"/>
        <v>#N/A</v>
      </c>
      <c r="AR33" s="270" t="e">
        <f t="shared" si="2"/>
        <v>#N/A</v>
      </c>
      <c r="AS33" s="270" t="e">
        <f t="shared" si="2"/>
        <v>#N/A</v>
      </c>
      <c r="AT33" s="270" t="e">
        <f t="shared" si="2"/>
        <v>#N/A</v>
      </c>
      <c r="AU33" s="270" t="e">
        <f t="shared" si="2"/>
        <v>#N/A</v>
      </c>
      <c r="AV33" s="105"/>
      <c r="AW33" s="26"/>
      <c r="AX33" s="26"/>
      <c r="AY33" s="26"/>
      <c r="AZ33" s="26"/>
      <c r="BA33" s="26"/>
      <c r="BB33" s="26"/>
      <c r="BC33" s="26"/>
      <c r="BD33" s="26"/>
      <c r="BE33" s="26"/>
      <c r="BF33" s="26"/>
      <c r="BG33" s="26"/>
      <c r="BH33" s="26"/>
      <c r="BI33" s="26"/>
      <c r="BJ33" s="27"/>
    </row>
    <row r="34" spans="1:62" ht="7.95" hidden="1" customHeight="1">
      <c r="A34" s="169"/>
      <c r="B34" s="125"/>
      <c r="C34" s="125"/>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105"/>
      <c r="AW34" s="26"/>
      <c r="AX34" s="26"/>
      <c r="AY34" s="26"/>
      <c r="AZ34" s="26"/>
      <c r="BA34" s="26"/>
      <c r="BB34" s="26"/>
      <c r="BC34" s="26"/>
      <c r="BD34" s="26"/>
      <c r="BE34" s="26"/>
      <c r="BF34" s="26"/>
      <c r="BG34" s="26"/>
      <c r="BH34" s="26"/>
      <c r="BI34" s="26"/>
      <c r="BJ34" s="27"/>
    </row>
    <row r="35" spans="1:62" ht="16.5" hidden="1" customHeight="1">
      <c r="A35" s="169"/>
      <c r="B35" s="308" t="s">
        <v>354</v>
      </c>
      <c r="C35" s="309"/>
      <c r="D35" s="315">
        <f t="shared" ref="D35:AU35" si="3">D43*20</f>
        <v>800</v>
      </c>
      <c r="E35" s="315">
        <f t="shared" si="3"/>
        <v>800</v>
      </c>
      <c r="F35" s="315">
        <f t="shared" si="3"/>
        <v>800</v>
      </c>
      <c r="G35" s="315">
        <f t="shared" si="3"/>
        <v>800</v>
      </c>
      <c r="H35" s="315">
        <f t="shared" si="3"/>
        <v>800</v>
      </c>
      <c r="I35" s="315">
        <f t="shared" si="3"/>
        <v>800</v>
      </c>
      <c r="J35" s="315">
        <f t="shared" si="3"/>
        <v>800</v>
      </c>
      <c r="K35" s="316">
        <f t="shared" si="3"/>
        <v>800</v>
      </c>
      <c r="L35" s="316">
        <f t="shared" si="3"/>
        <v>800</v>
      </c>
      <c r="M35" s="316">
        <f t="shared" si="3"/>
        <v>800</v>
      </c>
      <c r="N35" s="316">
        <f t="shared" si="3"/>
        <v>800</v>
      </c>
      <c r="O35" s="316">
        <f t="shared" si="3"/>
        <v>800</v>
      </c>
      <c r="P35" s="316">
        <f t="shared" si="3"/>
        <v>800</v>
      </c>
      <c r="Q35" s="316">
        <f t="shared" si="3"/>
        <v>800</v>
      </c>
      <c r="R35" s="316">
        <f t="shared" si="3"/>
        <v>800</v>
      </c>
      <c r="S35" s="316">
        <f t="shared" si="3"/>
        <v>800</v>
      </c>
      <c r="T35" s="316">
        <f t="shared" si="3"/>
        <v>800</v>
      </c>
      <c r="U35" s="316">
        <f t="shared" si="3"/>
        <v>800</v>
      </c>
      <c r="V35" s="316">
        <f t="shared" si="3"/>
        <v>800</v>
      </c>
      <c r="W35" s="316">
        <f t="shared" si="3"/>
        <v>800</v>
      </c>
      <c r="X35" s="316">
        <f t="shared" si="3"/>
        <v>800</v>
      </c>
      <c r="Y35" s="316">
        <f t="shared" si="3"/>
        <v>800</v>
      </c>
      <c r="Z35" s="316">
        <f t="shared" si="3"/>
        <v>800</v>
      </c>
      <c r="AA35" s="316">
        <f t="shared" si="3"/>
        <v>800</v>
      </c>
      <c r="AB35" s="316">
        <f t="shared" si="3"/>
        <v>800</v>
      </c>
      <c r="AC35" s="316">
        <f t="shared" si="3"/>
        <v>800</v>
      </c>
      <c r="AD35" s="316">
        <f t="shared" si="3"/>
        <v>800</v>
      </c>
      <c r="AE35" s="316">
        <f t="shared" si="3"/>
        <v>800</v>
      </c>
      <c r="AF35" s="316">
        <f t="shared" si="3"/>
        <v>800</v>
      </c>
      <c r="AG35" s="316">
        <f t="shared" si="3"/>
        <v>800</v>
      </c>
      <c r="AH35" s="316">
        <f t="shared" si="3"/>
        <v>800</v>
      </c>
      <c r="AI35" s="316">
        <f t="shared" si="3"/>
        <v>800</v>
      </c>
      <c r="AJ35" s="316">
        <f t="shared" si="3"/>
        <v>800</v>
      </c>
      <c r="AK35" s="316">
        <f t="shared" si="3"/>
        <v>800</v>
      </c>
      <c r="AL35" s="316">
        <f t="shared" si="3"/>
        <v>800</v>
      </c>
      <c r="AM35" s="316">
        <f t="shared" si="3"/>
        <v>800</v>
      </c>
      <c r="AN35" s="316">
        <f t="shared" si="3"/>
        <v>800</v>
      </c>
      <c r="AO35" s="316">
        <f t="shared" si="3"/>
        <v>800</v>
      </c>
      <c r="AP35" s="316">
        <f t="shared" si="3"/>
        <v>800</v>
      </c>
      <c r="AQ35" s="316">
        <f t="shared" si="3"/>
        <v>800</v>
      </c>
      <c r="AR35" s="316">
        <f t="shared" si="3"/>
        <v>800</v>
      </c>
      <c r="AS35" s="316">
        <f t="shared" si="3"/>
        <v>800</v>
      </c>
      <c r="AT35" s="316">
        <f t="shared" si="3"/>
        <v>800</v>
      </c>
      <c r="AU35" s="316">
        <f t="shared" si="3"/>
        <v>800</v>
      </c>
      <c r="AV35" s="105"/>
      <c r="AW35" s="26"/>
      <c r="AX35" s="26"/>
      <c r="AY35" s="26"/>
      <c r="AZ35" s="26"/>
      <c r="BA35" s="26"/>
      <c r="BB35" s="26"/>
      <c r="BC35" s="26"/>
      <c r="BD35" s="26"/>
      <c r="BE35" s="26"/>
      <c r="BF35" s="26"/>
      <c r="BG35" s="26"/>
      <c r="BH35" s="26"/>
      <c r="BI35" s="26"/>
      <c r="BJ35" s="27"/>
    </row>
    <row r="36" spans="1:62" ht="7.95" hidden="1" customHeight="1">
      <c r="A36" s="169"/>
      <c r="B36" s="125"/>
      <c r="C36" s="125"/>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105"/>
      <c r="AW36" s="26"/>
      <c r="AX36" s="26"/>
      <c r="AY36" s="26"/>
      <c r="AZ36" s="26"/>
      <c r="BA36" s="26"/>
      <c r="BB36" s="26"/>
      <c r="BC36" s="26"/>
      <c r="BD36" s="26"/>
      <c r="BE36" s="26"/>
      <c r="BF36" s="26"/>
      <c r="BG36" s="26"/>
      <c r="BH36" s="26"/>
      <c r="BI36" s="26"/>
      <c r="BJ36" s="27"/>
    </row>
    <row r="37" spans="1:62" ht="16.5" hidden="1" customHeight="1">
      <c r="A37" s="169"/>
      <c r="B37" s="308" t="s">
        <v>355</v>
      </c>
      <c r="C37" s="309"/>
      <c r="D37" s="312">
        <f t="shared" ref="D37:AU37" si="4">D33/D35</f>
        <v>204.96703500000004</v>
      </c>
      <c r="E37" s="312">
        <f t="shared" si="4"/>
        <v>187.94935249999997</v>
      </c>
      <c r="F37" s="312">
        <f t="shared" si="4"/>
        <v>171.91856500000003</v>
      </c>
      <c r="G37" s="312">
        <f t="shared" si="4"/>
        <v>188.22803999999999</v>
      </c>
      <c r="H37" s="312">
        <f t="shared" si="4"/>
        <v>186.9742875</v>
      </c>
      <c r="I37" s="312">
        <f t="shared" si="4"/>
        <v>195.48528999999999</v>
      </c>
      <c r="J37" s="312">
        <f t="shared" si="4"/>
        <v>206.52882249999999</v>
      </c>
      <c r="K37" s="313">
        <f t="shared" si="4"/>
        <v>0</v>
      </c>
      <c r="L37" s="313">
        <f t="shared" si="4"/>
        <v>0</v>
      </c>
      <c r="M37" s="313">
        <f t="shared" si="4"/>
        <v>0</v>
      </c>
      <c r="N37" s="313">
        <f t="shared" si="4"/>
        <v>0</v>
      </c>
      <c r="O37" s="313">
        <f t="shared" si="4"/>
        <v>0</v>
      </c>
      <c r="P37" s="313">
        <f t="shared" si="4"/>
        <v>0</v>
      </c>
      <c r="Q37" s="313">
        <f t="shared" si="4"/>
        <v>0</v>
      </c>
      <c r="R37" s="313">
        <f t="shared" si="4"/>
        <v>0</v>
      </c>
      <c r="S37" s="313">
        <f t="shared" si="4"/>
        <v>0</v>
      </c>
      <c r="T37" s="313">
        <f t="shared" si="4"/>
        <v>0</v>
      </c>
      <c r="U37" s="313">
        <f t="shared" si="4"/>
        <v>0</v>
      </c>
      <c r="V37" s="313">
        <f t="shared" si="4"/>
        <v>0</v>
      </c>
      <c r="W37" s="313">
        <f t="shared" si="4"/>
        <v>0</v>
      </c>
      <c r="X37" s="313">
        <f t="shared" si="4"/>
        <v>0</v>
      </c>
      <c r="Y37" s="313">
        <f t="shared" si="4"/>
        <v>0</v>
      </c>
      <c r="Z37" s="313">
        <f t="shared" si="4"/>
        <v>0</v>
      </c>
      <c r="AA37" s="313">
        <f t="shared" si="4"/>
        <v>0</v>
      </c>
      <c r="AB37" s="313">
        <f t="shared" si="4"/>
        <v>0</v>
      </c>
      <c r="AC37" s="313">
        <f t="shared" si="4"/>
        <v>0</v>
      </c>
      <c r="AD37" s="313">
        <f t="shared" si="4"/>
        <v>0</v>
      </c>
      <c r="AE37" s="313">
        <f t="shared" si="4"/>
        <v>0</v>
      </c>
      <c r="AF37" s="313">
        <f t="shared" si="4"/>
        <v>0</v>
      </c>
      <c r="AG37" s="313">
        <f t="shared" si="4"/>
        <v>0</v>
      </c>
      <c r="AH37" s="313">
        <f t="shared" si="4"/>
        <v>0</v>
      </c>
      <c r="AI37" s="313">
        <f t="shared" si="4"/>
        <v>0</v>
      </c>
      <c r="AJ37" s="313">
        <f t="shared" si="4"/>
        <v>0</v>
      </c>
      <c r="AK37" s="313">
        <f t="shared" si="4"/>
        <v>0</v>
      </c>
      <c r="AL37" s="313" t="e">
        <f t="shared" si="4"/>
        <v>#N/A</v>
      </c>
      <c r="AM37" s="313" t="e">
        <f t="shared" si="4"/>
        <v>#N/A</v>
      </c>
      <c r="AN37" s="313" t="e">
        <f t="shared" si="4"/>
        <v>#N/A</v>
      </c>
      <c r="AO37" s="313" t="e">
        <f t="shared" si="4"/>
        <v>#N/A</v>
      </c>
      <c r="AP37" s="313" t="e">
        <f t="shared" si="4"/>
        <v>#N/A</v>
      </c>
      <c r="AQ37" s="313" t="e">
        <f t="shared" si="4"/>
        <v>#N/A</v>
      </c>
      <c r="AR37" s="313" t="e">
        <f t="shared" si="4"/>
        <v>#N/A</v>
      </c>
      <c r="AS37" s="313" t="e">
        <f t="shared" si="4"/>
        <v>#N/A</v>
      </c>
      <c r="AT37" s="313" t="e">
        <f t="shared" si="4"/>
        <v>#N/A</v>
      </c>
      <c r="AU37" s="313" t="e">
        <f t="shared" si="4"/>
        <v>#N/A</v>
      </c>
      <c r="AV37" s="105"/>
      <c r="AW37" s="26"/>
      <c r="AX37" s="26"/>
      <c r="AY37" s="26"/>
      <c r="AZ37" s="26"/>
      <c r="BA37" s="26"/>
      <c r="BB37" s="26"/>
      <c r="BC37" s="26"/>
      <c r="BD37" s="26"/>
      <c r="BE37" s="26"/>
      <c r="BF37" s="26"/>
      <c r="BG37" s="26"/>
      <c r="BH37" s="26"/>
      <c r="BI37" s="26"/>
      <c r="BJ37" s="27"/>
    </row>
    <row r="38" spans="1:62" ht="7.95" hidden="1" customHeight="1">
      <c r="A38" s="169"/>
      <c r="B38" s="125"/>
      <c r="C38" s="125"/>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105"/>
      <c r="AW38" s="26"/>
      <c r="AX38" s="26"/>
      <c r="AY38" s="26"/>
      <c r="AZ38" s="26"/>
      <c r="BA38" s="26"/>
      <c r="BB38" s="26"/>
      <c r="BC38" s="26"/>
      <c r="BD38" s="26"/>
      <c r="BE38" s="26"/>
      <c r="BF38" s="26"/>
      <c r="BG38" s="26"/>
      <c r="BH38" s="26"/>
      <c r="BI38" s="26"/>
      <c r="BJ38" s="27"/>
    </row>
    <row r="39" spans="1:62" ht="16.5" hidden="1" customHeight="1">
      <c r="A39" s="169"/>
      <c r="B39" s="318" t="s">
        <v>356</v>
      </c>
      <c r="C39" s="309"/>
      <c r="D39" s="319">
        <f t="shared" ref="D39:AU39" si="5">D37/D48*1000</f>
        <v>40.993407000000012</v>
      </c>
      <c r="E39" s="319">
        <f t="shared" si="5"/>
        <v>37.589870499999996</v>
      </c>
      <c r="F39" s="319">
        <f t="shared" si="5"/>
        <v>34.383713</v>
      </c>
      <c r="G39" s="319">
        <f t="shared" si="5"/>
        <v>37.645607999999996</v>
      </c>
      <c r="H39" s="319">
        <f t="shared" si="5"/>
        <v>37.394857500000001</v>
      </c>
      <c r="I39" s="319">
        <f t="shared" si="5"/>
        <v>39.097057999999997</v>
      </c>
      <c r="J39" s="319">
        <f t="shared" si="5"/>
        <v>41.305764499999995</v>
      </c>
      <c r="K39" s="320">
        <f t="shared" si="5"/>
        <v>0</v>
      </c>
      <c r="L39" s="320">
        <f t="shared" si="5"/>
        <v>0</v>
      </c>
      <c r="M39" s="320">
        <f t="shared" si="5"/>
        <v>0</v>
      </c>
      <c r="N39" s="320">
        <f t="shared" si="5"/>
        <v>0</v>
      </c>
      <c r="O39" s="320">
        <f t="shared" si="5"/>
        <v>0</v>
      </c>
      <c r="P39" s="320">
        <f t="shared" si="5"/>
        <v>0</v>
      </c>
      <c r="Q39" s="320">
        <f t="shared" si="5"/>
        <v>0</v>
      </c>
      <c r="R39" s="320">
        <f t="shared" si="5"/>
        <v>0</v>
      </c>
      <c r="S39" s="320">
        <f t="shared" si="5"/>
        <v>0</v>
      </c>
      <c r="T39" s="320">
        <f t="shared" si="5"/>
        <v>0</v>
      </c>
      <c r="U39" s="320">
        <f t="shared" si="5"/>
        <v>0</v>
      </c>
      <c r="V39" s="320">
        <f t="shared" si="5"/>
        <v>0</v>
      </c>
      <c r="W39" s="320">
        <f t="shared" si="5"/>
        <v>0</v>
      </c>
      <c r="X39" s="320">
        <f t="shared" si="5"/>
        <v>0</v>
      </c>
      <c r="Y39" s="320">
        <f t="shared" si="5"/>
        <v>0</v>
      </c>
      <c r="Z39" s="320">
        <f t="shared" si="5"/>
        <v>0</v>
      </c>
      <c r="AA39" s="320">
        <f t="shared" si="5"/>
        <v>0</v>
      </c>
      <c r="AB39" s="320">
        <f t="shared" si="5"/>
        <v>0</v>
      </c>
      <c r="AC39" s="320">
        <f t="shared" si="5"/>
        <v>0</v>
      </c>
      <c r="AD39" s="320">
        <f t="shared" si="5"/>
        <v>0</v>
      </c>
      <c r="AE39" s="320">
        <f t="shared" si="5"/>
        <v>0</v>
      </c>
      <c r="AF39" s="320">
        <f t="shared" si="5"/>
        <v>0</v>
      </c>
      <c r="AG39" s="320">
        <f t="shared" si="5"/>
        <v>0</v>
      </c>
      <c r="AH39" s="320">
        <f t="shared" si="5"/>
        <v>0</v>
      </c>
      <c r="AI39" s="320">
        <f t="shared" si="5"/>
        <v>0</v>
      </c>
      <c r="AJ39" s="320">
        <f t="shared" si="5"/>
        <v>0</v>
      </c>
      <c r="AK39" s="320">
        <f t="shared" si="5"/>
        <v>0</v>
      </c>
      <c r="AL39" s="320" t="e">
        <f t="shared" si="5"/>
        <v>#N/A</v>
      </c>
      <c r="AM39" s="320" t="e">
        <f t="shared" si="5"/>
        <v>#N/A</v>
      </c>
      <c r="AN39" s="320" t="e">
        <f t="shared" si="5"/>
        <v>#N/A</v>
      </c>
      <c r="AO39" s="320" t="e">
        <f t="shared" si="5"/>
        <v>#N/A</v>
      </c>
      <c r="AP39" s="320" t="e">
        <f t="shared" si="5"/>
        <v>#N/A</v>
      </c>
      <c r="AQ39" s="320" t="e">
        <f t="shared" si="5"/>
        <v>#N/A</v>
      </c>
      <c r="AR39" s="320" t="e">
        <f t="shared" si="5"/>
        <v>#N/A</v>
      </c>
      <c r="AS39" s="320" t="e">
        <f t="shared" si="5"/>
        <v>#N/A</v>
      </c>
      <c r="AT39" s="320" t="e">
        <f t="shared" si="5"/>
        <v>#N/A</v>
      </c>
      <c r="AU39" s="320" t="e">
        <f t="shared" si="5"/>
        <v>#N/A</v>
      </c>
      <c r="AV39" s="105"/>
      <c r="AW39" s="26"/>
      <c r="AX39" s="26"/>
      <c r="AY39" s="26"/>
      <c r="AZ39" s="26"/>
      <c r="BA39" s="26"/>
      <c r="BB39" s="26"/>
      <c r="BC39" s="26"/>
      <c r="BD39" s="26"/>
      <c r="BE39" s="26"/>
      <c r="BF39" s="26"/>
      <c r="BG39" s="26"/>
      <c r="BH39" s="26"/>
      <c r="BI39" s="26"/>
      <c r="BJ39" s="27"/>
    </row>
    <row r="40" spans="1:62" ht="12.45" hidden="1" customHeight="1">
      <c r="A40" s="169"/>
      <c r="B40" s="125"/>
      <c r="C40" s="125"/>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105"/>
      <c r="AW40" s="26"/>
      <c r="AX40" s="26"/>
      <c r="AY40" s="26"/>
      <c r="AZ40" s="26"/>
      <c r="BA40" s="26"/>
      <c r="BB40" s="26"/>
      <c r="BC40" s="26"/>
      <c r="BD40" s="26"/>
      <c r="BE40" s="26"/>
      <c r="BF40" s="26"/>
      <c r="BG40" s="26"/>
      <c r="BH40" s="26"/>
      <c r="BI40" s="26"/>
      <c r="BJ40" s="27"/>
    </row>
    <row r="41" spans="1:62" ht="13.2" hidden="1" customHeight="1">
      <c r="A41" s="169"/>
      <c r="B41" s="321" t="s">
        <v>357</v>
      </c>
      <c r="C41" s="322"/>
      <c r="D41" s="323"/>
      <c r="E41" s="323"/>
      <c r="F41" s="323"/>
      <c r="G41" s="323"/>
      <c r="H41" s="323"/>
      <c r="I41" s="323"/>
      <c r="J41" s="323"/>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105"/>
      <c r="AW41" s="26"/>
      <c r="AX41" s="26"/>
      <c r="AY41" s="26"/>
      <c r="AZ41" s="26"/>
      <c r="BA41" s="26"/>
      <c r="BB41" s="26"/>
      <c r="BC41" s="26"/>
      <c r="BD41" s="26"/>
      <c r="BE41" s="26"/>
      <c r="BF41" s="26"/>
      <c r="BG41" s="26"/>
      <c r="BH41" s="26"/>
      <c r="BI41" s="26"/>
      <c r="BJ41" s="27"/>
    </row>
    <row r="42" spans="1:62" ht="15" hidden="1" customHeight="1">
      <c r="A42" s="169"/>
      <c r="B42" s="321" t="s">
        <v>358</v>
      </c>
      <c r="C42" s="322"/>
      <c r="D42" s="325">
        <f>'CO2-Schulbilanz'!E17</f>
        <v>74518.73000000001</v>
      </c>
      <c r="E42" s="325">
        <f>'CO2-Schulbilanz'!F17</f>
        <v>65880.932000000001</v>
      </c>
      <c r="F42" s="325">
        <f>'CO2-Schulbilanz'!G17</f>
        <v>67543.892000000007</v>
      </c>
      <c r="G42" s="325">
        <f>'CO2-Schulbilanz'!H17</f>
        <v>66353.425839999996</v>
      </c>
      <c r="H42" s="325">
        <f>'CO2-Schulbilanz'!I17</f>
        <v>66382.735509999999</v>
      </c>
      <c r="I42" s="325">
        <f>'CO2-Schulbilanz'!J17</f>
        <v>71963.309470000007</v>
      </c>
      <c r="J42" s="325">
        <f>'CO2-Schulbilanz'!K17</f>
        <v>79390.104820000008</v>
      </c>
      <c r="K42" s="326">
        <f>'CO2-Schulbilanz'!L17</f>
        <v>0</v>
      </c>
      <c r="L42" s="326">
        <f>'CO2-Schulbilanz'!M17</f>
        <v>0</v>
      </c>
      <c r="M42" s="326">
        <f>'CO2-Schulbilanz'!N17</f>
        <v>0</v>
      </c>
      <c r="N42" s="326">
        <f>'CO2-Schulbilanz'!O17</f>
        <v>0</v>
      </c>
      <c r="O42" s="326">
        <f>'CO2-Schulbilanz'!P17</f>
        <v>0</v>
      </c>
      <c r="P42" s="326">
        <f>'CO2-Schulbilanz'!Q17</f>
        <v>0</v>
      </c>
      <c r="Q42" s="326">
        <f>'CO2-Schulbilanz'!R17</f>
        <v>0</v>
      </c>
      <c r="R42" s="326">
        <f>'CO2-Schulbilanz'!S17</f>
        <v>0</v>
      </c>
      <c r="S42" s="326">
        <f>'CO2-Schulbilanz'!T17</f>
        <v>0</v>
      </c>
      <c r="T42" s="326">
        <f>'CO2-Schulbilanz'!U17</f>
        <v>0</v>
      </c>
      <c r="U42" s="326">
        <f>'CO2-Schulbilanz'!V17</f>
        <v>0</v>
      </c>
      <c r="V42" s="326">
        <f>'CO2-Schulbilanz'!W17</f>
        <v>0</v>
      </c>
      <c r="W42" s="326">
        <f>'CO2-Schulbilanz'!X17</f>
        <v>0</v>
      </c>
      <c r="X42" s="326">
        <f>'CO2-Schulbilanz'!Y17</f>
        <v>0</v>
      </c>
      <c r="Y42" s="326">
        <f>'CO2-Schulbilanz'!Z17</f>
        <v>0</v>
      </c>
      <c r="Z42" s="326">
        <f>'CO2-Schulbilanz'!AA17</f>
        <v>0</v>
      </c>
      <c r="AA42" s="326">
        <f>'CO2-Schulbilanz'!AB17</f>
        <v>0</v>
      </c>
      <c r="AB42" s="326">
        <f>'CO2-Schulbilanz'!AC17</f>
        <v>0</v>
      </c>
      <c r="AC42" s="326">
        <f>'CO2-Schulbilanz'!AD17</f>
        <v>0</v>
      </c>
      <c r="AD42" s="326">
        <f>'CO2-Schulbilanz'!AE17</f>
        <v>0</v>
      </c>
      <c r="AE42" s="326">
        <f>'CO2-Schulbilanz'!AF17</f>
        <v>0</v>
      </c>
      <c r="AF42" s="326">
        <f>'CO2-Schulbilanz'!AG17</f>
        <v>0</v>
      </c>
      <c r="AG42" s="326">
        <f>'CO2-Schulbilanz'!AH17</f>
        <v>0</v>
      </c>
      <c r="AH42" s="326">
        <f>'CO2-Schulbilanz'!AI17</f>
        <v>0</v>
      </c>
      <c r="AI42" s="326">
        <f>'CO2-Schulbilanz'!AJ17</f>
        <v>0</v>
      </c>
      <c r="AJ42" s="326">
        <f>'CO2-Schulbilanz'!AK17</f>
        <v>0</v>
      </c>
      <c r="AK42" s="326">
        <f>'CO2-Schulbilanz'!AL17</f>
        <v>0</v>
      </c>
      <c r="AL42" s="326">
        <f>'CO2-Schulbilanz'!AM17</f>
        <v>0</v>
      </c>
      <c r="AM42" s="326">
        <f>'CO2-Schulbilanz'!AN17</f>
        <v>0</v>
      </c>
      <c r="AN42" s="326">
        <f>'CO2-Schulbilanz'!AO17</f>
        <v>0</v>
      </c>
      <c r="AO42" s="326">
        <f>'CO2-Schulbilanz'!AP17</f>
        <v>0</v>
      </c>
      <c r="AP42" s="326">
        <f>'CO2-Schulbilanz'!AQ17</f>
        <v>0</v>
      </c>
      <c r="AQ42" s="326">
        <f>'CO2-Schulbilanz'!AR17</f>
        <v>0</v>
      </c>
      <c r="AR42" s="326">
        <f>'CO2-Schulbilanz'!AS17</f>
        <v>0</v>
      </c>
      <c r="AS42" s="326">
        <f>'CO2-Schulbilanz'!AT17</f>
        <v>0</v>
      </c>
      <c r="AT42" s="326">
        <f>'CO2-Schulbilanz'!AU17</f>
        <v>0</v>
      </c>
      <c r="AU42" s="326">
        <f>'CO2-Schulbilanz'!AV17</f>
        <v>0</v>
      </c>
      <c r="AV42" s="105"/>
      <c r="AW42" s="26"/>
      <c r="AX42" s="26"/>
      <c r="AY42" s="26"/>
      <c r="AZ42" s="26"/>
      <c r="BA42" s="26"/>
      <c r="BB42" s="26"/>
      <c r="BC42" s="26"/>
      <c r="BD42" s="26"/>
      <c r="BE42" s="26"/>
      <c r="BF42" s="26"/>
      <c r="BG42" s="26"/>
      <c r="BH42" s="26"/>
      <c r="BI42" s="26"/>
      <c r="BJ42" s="27"/>
    </row>
    <row r="43" spans="1:62" ht="18" customHeight="1">
      <c r="A43" s="311" t="s">
        <v>350</v>
      </c>
      <c r="B43" s="321" t="s">
        <v>359</v>
      </c>
      <c r="C43" s="321" t="s">
        <v>63</v>
      </c>
      <c r="D43" s="316">
        <v>40</v>
      </c>
      <c r="E43" s="316">
        <f t="shared" ref="E43:AU43" si="6">D43</f>
        <v>40</v>
      </c>
      <c r="F43" s="316">
        <f t="shared" si="6"/>
        <v>40</v>
      </c>
      <c r="G43" s="316">
        <f t="shared" si="6"/>
        <v>40</v>
      </c>
      <c r="H43" s="316">
        <f t="shared" si="6"/>
        <v>40</v>
      </c>
      <c r="I43" s="316">
        <f t="shared" si="6"/>
        <v>40</v>
      </c>
      <c r="J43" s="316">
        <f t="shared" si="6"/>
        <v>40</v>
      </c>
      <c r="K43" s="316">
        <f t="shared" si="6"/>
        <v>40</v>
      </c>
      <c r="L43" s="316">
        <f t="shared" si="6"/>
        <v>40</v>
      </c>
      <c r="M43" s="316">
        <f t="shared" si="6"/>
        <v>40</v>
      </c>
      <c r="N43" s="316">
        <f t="shared" si="6"/>
        <v>40</v>
      </c>
      <c r="O43" s="316">
        <f t="shared" si="6"/>
        <v>40</v>
      </c>
      <c r="P43" s="316">
        <f t="shared" si="6"/>
        <v>40</v>
      </c>
      <c r="Q43" s="316">
        <f t="shared" si="6"/>
        <v>40</v>
      </c>
      <c r="R43" s="316">
        <f t="shared" si="6"/>
        <v>40</v>
      </c>
      <c r="S43" s="316">
        <f t="shared" si="6"/>
        <v>40</v>
      </c>
      <c r="T43" s="316">
        <f t="shared" si="6"/>
        <v>40</v>
      </c>
      <c r="U43" s="316">
        <f t="shared" si="6"/>
        <v>40</v>
      </c>
      <c r="V43" s="316">
        <f t="shared" si="6"/>
        <v>40</v>
      </c>
      <c r="W43" s="316">
        <f t="shared" si="6"/>
        <v>40</v>
      </c>
      <c r="X43" s="316">
        <f t="shared" si="6"/>
        <v>40</v>
      </c>
      <c r="Y43" s="316">
        <f t="shared" si="6"/>
        <v>40</v>
      </c>
      <c r="Z43" s="316">
        <f t="shared" si="6"/>
        <v>40</v>
      </c>
      <c r="AA43" s="316">
        <f t="shared" si="6"/>
        <v>40</v>
      </c>
      <c r="AB43" s="316">
        <f t="shared" si="6"/>
        <v>40</v>
      </c>
      <c r="AC43" s="316">
        <f t="shared" si="6"/>
        <v>40</v>
      </c>
      <c r="AD43" s="316">
        <f t="shared" si="6"/>
        <v>40</v>
      </c>
      <c r="AE43" s="316">
        <f t="shared" si="6"/>
        <v>40</v>
      </c>
      <c r="AF43" s="316">
        <f t="shared" si="6"/>
        <v>40</v>
      </c>
      <c r="AG43" s="316">
        <f t="shared" si="6"/>
        <v>40</v>
      </c>
      <c r="AH43" s="316">
        <f t="shared" si="6"/>
        <v>40</v>
      </c>
      <c r="AI43" s="316">
        <f t="shared" si="6"/>
        <v>40</v>
      </c>
      <c r="AJ43" s="316">
        <f t="shared" si="6"/>
        <v>40</v>
      </c>
      <c r="AK43" s="316">
        <f t="shared" si="6"/>
        <v>40</v>
      </c>
      <c r="AL43" s="316">
        <f t="shared" si="6"/>
        <v>40</v>
      </c>
      <c r="AM43" s="316">
        <f t="shared" si="6"/>
        <v>40</v>
      </c>
      <c r="AN43" s="316">
        <f t="shared" si="6"/>
        <v>40</v>
      </c>
      <c r="AO43" s="316">
        <f t="shared" si="6"/>
        <v>40</v>
      </c>
      <c r="AP43" s="316">
        <f t="shared" si="6"/>
        <v>40</v>
      </c>
      <c r="AQ43" s="316">
        <f t="shared" si="6"/>
        <v>40</v>
      </c>
      <c r="AR43" s="316">
        <f t="shared" si="6"/>
        <v>40</v>
      </c>
      <c r="AS43" s="316">
        <f t="shared" si="6"/>
        <v>40</v>
      </c>
      <c r="AT43" s="316">
        <f t="shared" si="6"/>
        <v>40</v>
      </c>
      <c r="AU43" s="316">
        <f t="shared" si="6"/>
        <v>40</v>
      </c>
      <c r="AV43" s="105"/>
      <c r="AW43" s="26"/>
      <c r="AX43" s="26"/>
      <c r="AY43" s="26"/>
      <c r="AZ43" s="26"/>
      <c r="BA43" s="26"/>
      <c r="BB43" s="26"/>
      <c r="BC43" s="26"/>
      <c r="BD43" s="26"/>
      <c r="BE43" s="26"/>
      <c r="BF43" s="26"/>
      <c r="BG43" s="26"/>
      <c r="BH43" s="26"/>
      <c r="BI43" s="26"/>
      <c r="BJ43" s="27"/>
    </row>
    <row r="44" spans="1:62" ht="12.45" hidden="1" customHeight="1">
      <c r="A44" s="169"/>
      <c r="B44" s="321" t="s">
        <v>360</v>
      </c>
      <c r="C44" s="322"/>
      <c r="D44" s="316">
        <f t="shared" ref="D44:AU44" si="7">D43*40</f>
        <v>1600</v>
      </c>
      <c r="E44" s="316">
        <f t="shared" si="7"/>
        <v>1600</v>
      </c>
      <c r="F44" s="316">
        <f t="shared" si="7"/>
        <v>1600</v>
      </c>
      <c r="G44" s="316">
        <f t="shared" si="7"/>
        <v>1600</v>
      </c>
      <c r="H44" s="316">
        <f t="shared" si="7"/>
        <v>1600</v>
      </c>
      <c r="I44" s="316">
        <f t="shared" si="7"/>
        <v>1600</v>
      </c>
      <c r="J44" s="316">
        <f t="shared" si="7"/>
        <v>1600</v>
      </c>
      <c r="K44" s="316">
        <f t="shared" si="7"/>
        <v>1600</v>
      </c>
      <c r="L44" s="316">
        <f t="shared" si="7"/>
        <v>1600</v>
      </c>
      <c r="M44" s="316">
        <f t="shared" si="7"/>
        <v>1600</v>
      </c>
      <c r="N44" s="316">
        <f t="shared" si="7"/>
        <v>1600</v>
      </c>
      <c r="O44" s="316">
        <f t="shared" si="7"/>
        <v>1600</v>
      </c>
      <c r="P44" s="316">
        <f t="shared" si="7"/>
        <v>1600</v>
      </c>
      <c r="Q44" s="316">
        <f t="shared" si="7"/>
        <v>1600</v>
      </c>
      <c r="R44" s="316">
        <f t="shared" si="7"/>
        <v>1600</v>
      </c>
      <c r="S44" s="316">
        <f t="shared" si="7"/>
        <v>1600</v>
      </c>
      <c r="T44" s="316">
        <f t="shared" si="7"/>
        <v>1600</v>
      </c>
      <c r="U44" s="316">
        <f t="shared" si="7"/>
        <v>1600</v>
      </c>
      <c r="V44" s="316">
        <f t="shared" si="7"/>
        <v>1600</v>
      </c>
      <c r="W44" s="316">
        <f t="shared" si="7"/>
        <v>1600</v>
      </c>
      <c r="X44" s="316">
        <f t="shared" si="7"/>
        <v>1600</v>
      </c>
      <c r="Y44" s="316">
        <f t="shared" si="7"/>
        <v>1600</v>
      </c>
      <c r="Z44" s="316">
        <f t="shared" si="7"/>
        <v>1600</v>
      </c>
      <c r="AA44" s="316">
        <f t="shared" si="7"/>
        <v>1600</v>
      </c>
      <c r="AB44" s="316">
        <f t="shared" si="7"/>
        <v>1600</v>
      </c>
      <c r="AC44" s="316">
        <f t="shared" si="7"/>
        <v>1600</v>
      </c>
      <c r="AD44" s="316">
        <f t="shared" si="7"/>
        <v>1600</v>
      </c>
      <c r="AE44" s="316">
        <f t="shared" si="7"/>
        <v>1600</v>
      </c>
      <c r="AF44" s="316">
        <f t="shared" si="7"/>
        <v>1600</v>
      </c>
      <c r="AG44" s="316">
        <f t="shared" si="7"/>
        <v>1600</v>
      </c>
      <c r="AH44" s="316">
        <f t="shared" si="7"/>
        <v>1600</v>
      </c>
      <c r="AI44" s="316">
        <f t="shared" si="7"/>
        <v>1600</v>
      </c>
      <c r="AJ44" s="316">
        <f t="shared" si="7"/>
        <v>1600</v>
      </c>
      <c r="AK44" s="316">
        <f t="shared" si="7"/>
        <v>1600</v>
      </c>
      <c r="AL44" s="316">
        <f t="shared" si="7"/>
        <v>1600</v>
      </c>
      <c r="AM44" s="316">
        <f t="shared" si="7"/>
        <v>1600</v>
      </c>
      <c r="AN44" s="316">
        <f t="shared" si="7"/>
        <v>1600</v>
      </c>
      <c r="AO44" s="316">
        <f t="shared" si="7"/>
        <v>1600</v>
      </c>
      <c r="AP44" s="316">
        <f t="shared" si="7"/>
        <v>1600</v>
      </c>
      <c r="AQ44" s="316">
        <f t="shared" si="7"/>
        <v>1600</v>
      </c>
      <c r="AR44" s="316">
        <f t="shared" si="7"/>
        <v>1600</v>
      </c>
      <c r="AS44" s="316">
        <f t="shared" si="7"/>
        <v>1600</v>
      </c>
      <c r="AT44" s="316">
        <f t="shared" si="7"/>
        <v>1600</v>
      </c>
      <c r="AU44" s="316">
        <f t="shared" si="7"/>
        <v>1600</v>
      </c>
      <c r="AV44" s="105"/>
      <c r="AW44" s="26"/>
      <c r="AX44" s="26"/>
      <c r="AY44" s="26"/>
      <c r="AZ44" s="26"/>
      <c r="BA44" s="26"/>
      <c r="BB44" s="26"/>
      <c r="BC44" s="26"/>
      <c r="BD44" s="26"/>
      <c r="BE44" s="26"/>
      <c r="BF44" s="26"/>
      <c r="BG44" s="26"/>
      <c r="BH44" s="26"/>
      <c r="BI44" s="26"/>
      <c r="BJ44" s="27"/>
    </row>
    <row r="45" spans="1:62" ht="7.95" hidden="1" customHeight="1">
      <c r="A45" s="169"/>
      <c r="B45" s="125"/>
      <c r="C45" s="125"/>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105"/>
      <c r="AW45" s="26"/>
      <c r="AX45" s="26"/>
      <c r="AY45" s="26"/>
      <c r="AZ45" s="26"/>
      <c r="BA45" s="26"/>
      <c r="BB45" s="26"/>
      <c r="BC45" s="26"/>
      <c r="BD45" s="26"/>
      <c r="BE45" s="26"/>
      <c r="BF45" s="26"/>
      <c r="BG45" s="26"/>
      <c r="BH45" s="26"/>
      <c r="BI45" s="26"/>
      <c r="BJ45" s="27"/>
    </row>
    <row r="46" spans="1:62" ht="21.75" hidden="1" customHeight="1">
      <c r="A46" s="169"/>
      <c r="B46" s="321" t="s">
        <v>355</v>
      </c>
      <c r="C46" s="322"/>
      <c r="D46" s="316">
        <f t="shared" ref="D46:AU46" si="8">D42/D44</f>
        <v>46.574206250000003</v>
      </c>
      <c r="E46" s="316">
        <f t="shared" si="8"/>
        <v>41.175582499999997</v>
      </c>
      <c r="F46" s="316">
        <f t="shared" si="8"/>
        <v>42.214932500000003</v>
      </c>
      <c r="G46" s="316">
        <f t="shared" si="8"/>
        <v>41.47089115</v>
      </c>
      <c r="H46" s="316">
        <f t="shared" si="8"/>
        <v>41.489209693749999</v>
      </c>
      <c r="I46" s="316">
        <f t="shared" si="8"/>
        <v>44.977068418750008</v>
      </c>
      <c r="J46" s="316">
        <f t="shared" si="8"/>
        <v>49.618815512500007</v>
      </c>
      <c r="K46" s="316">
        <f t="shared" si="8"/>
        <v>0</v>
      </c>
      <c r="L46" s="316">
        <f t="shared" si="8"/>
        <v>0</v>
      </c>
      <c r="M46" s="316">
        <f t="shared" si="8"/>
        <v>0</v>
      </c>
      <c r="N46" s="316">
        <f t="shared" si="8"/>
        <v>0</v>
      </c>
      <c r="O46" s="316">
        <f t="shared" si="8"/>
        <v>0</v>
      </c>
      <c r="P46" s="316">
        <f t="shared" si="8"/>
        <v>0</v>
      </c>
      <c r="Q46" s="316">
        <f t="shared" si="8"/>
        <v>0</v>
      </c>
      <c r="R46" s="316">
        <f t="shared" si="8"/>
        <v>0</v>
      </c>
      <c r="S46" s="316">
        <f t="shared" si="8"/>
        <v>0</v>
      </c>
      <c r="T46" s="316">
        <f t="shared" si="8"/>
        <v>0</v>
      </c>
      <c r="U46" s="316">
        <f t="shared" si="8"/>
        <v>0</v>
      </c>
      <c r="V46" s="316">
        <f t="shared" si="8"/>
        <v>0</v>
      </c>
      <c r="W46" s="316">
        <f t="shared" si="8"/>
        <v>0</v>
      </c>
      <c r="X46" s="316">
        <f t="shared" si="8"/>
        <v>0</v>
      </c>
      <c r="Y46" s="316">
        <f t="shared" si="8"/>
        <v>0</v>
      </c>
      <c r="Z46" s="316">
        <f t="shared" si="8"/>
        <v>0</v>
      </c>
      <c r="AA46" s="316">
        <f t="shared" si="8"/>
        <v>0</v>
      </c>
      <c r="AB46" s="316">
        <f t="shared" si="8"/>
        <v>0</v>
      </c>
      <c r="AC46" s="316">
        <f t="shared" si="8"/>
        <v>0</v>
      </c>
      <c r="AD46" s="316">
        <f t="shared" si="8"/>
        <v>0</v>
      </c>
      <c r="AE46" s="316">
        <f t="shared" si="8"/>
        <v>0</v>
      </c>
      <c r="AF46" s="316">
        <f t="shared" si="8"/>
        <v>0</v>
      </c>
      <c r="AG46" s="316">
        <f t="shared" si="8"/>
        <v>0</v>
      </c>
      <c r="AH46" s="316">
        <f t="shared" si="8"/>
        <v>0</v>
      </c>
      <c r="AI46" s="316">
        <f t="shared" si="8"/>
        <v>0</v>
      </c>
      <c r="AJ46" s="316">
        <f t="shared" si="8"/>
        <v>0</v>
      </c>
      <c r="AK46" s="316">
        <f t="shared" si="8"/>
        <v>0</v>
      </c>
      <c r="AL46" s="316">
        <f t="shared" si="8"/>
        <v>0</v>
      </c>
      <c r="AM46" s="316">
        <f t="shared" si="8"/>
        <v>0</v>
      </c>
      <c r="AN46" s="316">
        <f t="shared" si="8"/>
        <v>0</v>
      </c>
      <c r="AO46" s="316">
        <f t="shared" si="8"/>
        <v>0</v>
      </c>
      <c r="AP46" s="316">
        <f t="shared" si="8"/>
        <v>0</v>
      </c>
      <c r="AQ46" s="316">
        <f t="shared" si="8"/>
        <v>0</v>
      </c>
      <c r="AR46" s="316">
        <f t="shared" si="8"/>
        <v>0</v>
      </c>
      <c r="AS46" s="316">
        <f t="shared" si="8"/>
        <v>0</v>
      </c>
      <c r="AT46" s="316">
        <f t="shared" si="8"/>
        <v>0</v>
      </c>
      <c r="AU46" s="316">
        <f t="shared" si="8"/>
        <v>0</v>
      </c>
      <c r="AV46" s="105"/>
      <c r="AW46" s="26"/>
      <c r="AX46" s="26"/>
      <c r="AY46" s="26"/>
      <c r="AZ46" s="26"/>
      <c r="BA46" s="26"/>
      <c r="BB46" s="26"/>
      <c r="BC46" s="26"/>
      <c r="BD46" s="26"/>
      <c r="BE46" s="26"/>
      <c r="BF46" s="26"/>
      <c r="BG46" s="26"/>
      <c r="BH46" s="26"/>
      <c r="BI46" s="26"/>
      <c r="BJ46" s="27"/>
    </row>
    <row r="47" spans="1:62" ht="7.95" customHeight="1">
      <c r="A47" s="169"/>
      <c r="B47" s="125"/>
      <c r="C47" s="125"/>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105"/>
      <c r="AW47" s="26"/>
      <c r="AX47" s="26"/>
      <c r="AY47" s="26"/>
      <c r="AZ47" s="26"/>
      <c r="BA47" s="26"/>
      <c r="BB47" s="26"/>
      <c r="BC47" s="26"/>
      <c r="BD47" s="26"/>
      <c r="BE47" s="26"/>
      <c r="BF47" s="26"/>
      <c r="BG47" s="26"/>
      <c r="BH47" s="26"/>
      <c r="BI47" s="26"/>
      <c r="BJ47" s="27"/>
    </row>
    <row r="48" spans="1:62" ht="21" customHeight="1">
      <c r="A48" s="311" t="s">
        <v>350</v>
      </c>
      <c r="B48" s="321" t="s">
        <v>361</v>
      </c>
      <c r="C48" s="321" t="s">
        <v>352</v>
      </c>
      <c r="D48" s="327">
        <v>5000</v>
      </c>
      <c r="E48" s="327">
        <f t="shared" ref="E48:AU48" si="9">D48</f>
        <v>5000</v>
      </c>
      <c r="F48" s="327">
        <f t="shared" si="9"/>
        <v>5000</v>
      </c>
      <c r="G48" s="327">
        <f t="shared" si="9"/>
        <v>5000</v>
      </c>
      <c r="H48" s="327">
        <f t="shared" si="9"/>
        <v>5000</v>
      </c>
      <c r="I48" s="327">
        <f t="shared" si="9"/>
        <v>5000</v>
      </c>
      <c r="J48" s="327">
        <f t="shared" si="9"/>
        <v>5000</v>
      </c>
      <c r="K48" s="327">
        <f t="shared" si="9"/>
        <v>5000</v>
      </c>
      <c r="L48" s="327">
        <f t="shared" si="9"/>
        <v>5000</v>
      </c>
      <c r="M48" s="327">
        <f t="shared" si="9"/>
        <v>5000</v>
      </c>
      <c r="N48" s="327">
        <f t="shared" si="9"/>
        <v>5000</v>
      </c>
      <c r="O48" s="327">
        <f t="shared" si="9"/>
        <v>5000</v>
      </c>
      <c r="P48" s="327">
        <f t="shared" si="9"/>
        <v>5000</v>
      </c>
      <c r="Q48" s="327">
        <f t="shared" si="9"/>
        <v>5000</v>
      </c>
      <c r="R48" s="327">
        <f t="shared" si="9"/>
        <v>5000</v>
      </c>
      <c r="S48" s="327">
        <f t="shared" si="9"/>
        <v>5000</v>
      </c>
      <c r="T48" s="327">
        <f t="shared" si="9"/>
        <v>5000</v>
      </c>
      <c r="U48" s="327">
        <f t="shared" si="9"/>
        <v>5000</v>
      </c>
      <c r="V48" s="327">
        <f t="shared" si="9"/>
        <v>5000</v>
      </c>
      <c r="W48" s="327">
        <f t="shared" si="9"/>
        <v>5000</v>
      </c>
      <c r="X48" s="327">
        <f t="shared" si="9"/>
        <v>5000</v>
      </c>
      <c r="Y48" s="327">
        <f t="shared" si="9"/>
        <v>5000</v>
      </c>
      <c r="Z48" s="327">
        <f t="shared" si="9"/>
        <v>5000</v>
      </c>
      <c r="AA48" s="327">
        <f t="shared" si="9"/>
        <v>5000</v>
      </c>
      <c r="AB48" s="327">
        <f t="shared" si="9"/>
        <v>5000</v>
      </c>
      <c r="AC48" s="327">
        <f t="shared" si="9"/>
        <v>5000</v>
      </c>
      <c r="AD48" s="327">
        <f t="shared" si="9"/>
        <v>5000</v>
      </c>
      <c r="AE48" s="327">
        <f t="shared" si="9"/>
        <v>5000</v>
      </c>
      <c r="AF48" s="327">
        <f t="shared" si="9"/>
        <v>5000</v>
      </c>
      <c r="AG48" s="327">
        <f t="shared" si="9"/>
        <v>5000</v>
      </c>
      <c r="AH48" s="327">
        <f t="shared" si="9"/>
        <v>5000</v>
      </c>
      <c r="AI48" s="327">
        <f t="shared" si="9"/>
        <v>5000</v>
      </c>
      <c r="AJ48" s="327">
        <f t="shared" si="9"/>
        <v>5000</v>
      </c>
      <c r="AK48" s="327">
        <f t="shared" si="9"/>
        <v>5000</v>
      </c>
      <c r="AL48" s="327">
        <f t="shared" si="9"/>
        <v>5000</v>
      </c>
      <c r="AM48" s="327">
        <f t="shared" si="9"/>
        <v>5000</v>
      </c>
      <c r="AN48" s="327">
        <f t="shared" si="9"/>
        <v>5000</v>
      </c>
      <c r="AO48" s="327">
        <f t="shared" si="9"/>
        <v>5000</v>
      </c>
      <c r="AP48" s="327">
        <f t="shared" si="9"/>
        <v>5000</v>
      </c>
      <c r="AQ48" s="327">
        <f t="shared" si="9"/>
        <v>5000</v>
      </c>
      <c r="AR48" s="327">
        <f t="shared" si="9"/>
        <v>5000</v>
      </c>
      <c r="AS48" s="327">
        <f t="shared" si="9"/>
        <v>5000</v>
      </c>
      <c r="AT48" s="327">
        <f t="shared" si="9"/>
        <v>5000</v>
      </c>
      <c r="AU48" s="327">
        <f t="shared" si="9"/>
        <v>5000</v>
      </c>
      <c r="AV48" s="105"/>
      <c r="AW48" s="26"/>
      <c r="AX48" s="26"/>
      <c r="AY48" s="26"/>
      <c r="AZ48" s="26"/>
      <c r="BA48" s="26"/>
      <c r="BB48" s="26"/>
      <c r="BC48" s="26"/>
      <c r="BD48" s="26"/>
      <c r="BE48" s="26"/>
      <c r="BF48" s="26"/>
      <c r="BG48" s="26"/>
      <c r="BH48" s="26"/>
      <c r="BI48" s="26"/>
      <c r="BJ48" s="27"/>
    </row>
    <row r="49" spans="1:62" ht="13.2" hidden="1" customHeight="1">
      <c r="A49" s="169"/>
      <c r="B49" s="328" t="s">
        <v>362</v>
      </c>
      <c r="C49" s="322"/>
      <c r="D49" s="329">
        <f t="shared" ref="D49:AU49" si="10">D46/D48*1000</f>
        <v>9.3148412500000006</v>
      </c>
      <c r="E49" s="329">
        <f t="shared" si="10"/>
        <v>8.2351164999999984</v>
      </c>
      <c r="F49" s="329">
        <f t="shared" si="10"/>
        <v>8.4429865000000017</v>
      </c>
      <c r="G49" s="329">
        <f t="shared" si="10"/>
        <v>8.29417823</v>
      </c>
      <c r="H49" s="329">
        <f t="shared" si="10"/>
        <v>8.2978419387500004</v>
      </c>
      <c r="I49" s="329">
        <f t="shared" si="10"/>
        <v>8.9954136837500016</v>
      </c>
      <c r="J49" s="329">
        <f t="shared" si="10"/>
        <v>9.9237631025000024</v>
      </c>
      <c r="K49" s="329">
        <f t="shared" si="10"/>
        <v>0</v>
      </c>
      <c r="L49" s="329">
        <f t="shared" si="10"/>
        <v>0</v>
      </c>
      <c r="M49" s="329">
        <f t="shared" si="10"/>
        <v>0</v>
      </c>
      <c r="N49" s="329">
        <f t="shared" si="10"/>
        <v>0</v>
      </c>
      <c r="O49" s="329">
        <f t="shared" si="10"/>
        <v>0</v>
      </c>
      <c r="P49" s="329">
        <f t="shared" si="10"/>
        <v>0</v>
      </c>
      <c r="Q49" s="329">
        <f t="shared" si="10"/>
        <v>0</v>
      </c>
      <c r="R49" s="329">
        <f t="shared" si="10"/>
        <v>0</v>
      </c>
      <c r="S49" s="329">
        <f t="shared" si="10"/>
        <v>0</v>
      </c>
      <c r="T49" s="329">
        <f t="shared" si="10"/>
        <v>0</v>
      </c>
      <c r="U49" s="329">
        <f t="shared" si="10"/>
        <v>0</v>
      </c>
      <c r="V49" s="329">
        <f t="shared" si="10"/>
        <v>0</v>
      </c>
      <c r="W49" s="329">
        <f t="shared" si="10"/>
        <v>0</v>
      </c>
      <c r="X49" s="329">
        <f t="shared" si="10"/>
        <v>0</v>
      </c>
      <c r="Y49" s="329">
        <f t="shared" si="10"/>
        <v>0</v>
      </c>
      <c r="Z49" s="329">
        <f t="shared" si="10"/>
        <v>0</v>
      </c>
      <c r="AA49" s="329">
        <f t="shared" si="10"/>
        <v>0</v>
      </c>
      <c r="AB49" s="329">
        <f t="shared" si="10"/>
        <v>0</v>
      </c>
      <c r="AC49" s="329">
        <f t="shared" si="10"/>
        <v>0</v>
      </c>
      <c r="AD49" s="329">
        <f t="shared" si="10"/>
        <v>0</v>
      </c>
      <c r="AE49" s="329">
        <f t="shared" si="10"/>
        <v>0</v>
      </c>
      <c r="AF49" s="329">
        <f t="shared" si="10"/>
        <v>0</v>
      </c>
      <c r="AG49" s="329">
        <f t="shared" si="10"/>
        <v>0</v>
      </c>
      <c r="AH49" s="329">
        <f t="shared" si="10"/>
        <v>0</v>
      </c>
      <c r="AI49" s="329">
        <f t="shared" si="10"/>
        <v>0</v>
      </c>
      <c r="AJ49" s="329">
        <f t="shared" si="10"/>
        <v>0</v>
      </c>
      <c r="AK49" s="329">
        <f t="shared" si="10"/>
        <v>0</v>
      </c>
      <c r="AL49" s="329">
        <f t="shared" si="10"/>
        <v>0</v>
      </c>
      <c r="AM49" s="329">
        <f t="shared" si="10"/>
        <v>0</v>
      </c>
      <c r="AN49" s="329">
        <f t="shared" si="10"/>
        <v>0</v>
      </c>
      <c r="AO49" s="329">
        <f t="shared" si="10"/>
        <v>0</v>
      </c>
      <c r="AP49" s="329">
        <f t="shared" si="10"/>
        <v>0</v>
      </c>
      <c r="AQ49" s="329">
        <f t="shared" si="10"/>
        <v>0</v>
      </c>
      <c r="AR49" s="329">
        <f t="shared" si="10"/>
        <v>0</v>
      </c>
      <c r="AS49" s="329">
        <f t="shared" si="10"/>
        <v>0</v>
      </c>
      <c r="AT49" s="329">
        <f t="shared" si="10"/>
        <v>0</v>
      </c>
      <c r="AU49" s="329">
        <f t="shared" si="10"/>
        <v>0</v>
      </c>
      <c r="AV49" s="105"/>
      <c r="AW49" s="26"/>
      <c r="AX49" s="26"/>
      <c r="AY49" s="26"/>
      <c r="AZ49" s="26"/>
      <c r="BA49" s="26"/>
      <c r="BB49" s="26"/>
      <c r="BC49" s="26"/>
      <c r="BD49" s="26"/>
      <c r="BE49" s="26"/>
      <c r="BF49" s="26"/>
      <c r="BG49" s="26"/>
      <c r="BH49" s="26"/>
      <c r="BI49" s="26"/>
      <c r="BJ49" s="27"/>
    </row>
    <row r="50" spans="1:62" ht="12.45" customHeight="1">
      <c r="A50" s="127"/>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26"/>
      <c r="AW50" s="26"/>
      <c r="AX50" s="26"/>
      <c r="AY50" s="26"/>
      <c r="AZ50" s="26"/>
      <c r="BA50" s="26"/>
      <c r="BB50" s="26"/>
      <c r="BC50" s="26"/>
      <c r="BD50" s="26"/>
      <c r="BE50" s="26"/>
      <c r="BF50" s="26"/>
      <c r="BG50" s="26"/>
      <c r="BH50" s="26"/>
      <c r="BI50" s="26"/>
      <c r="BJ50" s="27"/>
    </row>
    <row r="51" spans="1:62" ht="13.2" customHeight="1">
      <c r="A51" s="127"/>
      <c r="B51" s="330" t="s">
        <v>363</v>
      </c>
      <c r="C51" s="331"/>
      <c r="D51" s="332">
        <f t="shared" ref="D51:AU51" si="11">D39+D49</f>
        <v>50.308248250000013</v>
      </c>
      <c r="E51" s="332">
        <f t="shared" si="11"/>
        <v>45.824986999999993</v>
      </c>
      <c r="F51" s="332">
        <f t="shared" si="11"/>
        <v>42.826699500000004</v>
      </c>
      <c r="G51" s="332">
        <f t="shared" si="11"/>
        <v>45.939786229999996</v>
      </c>
      <c r="H51" s="332">
        <f t="shared" si="11"/>
        <v>45.692699438749997</v>
      </c>
      <c r="I51" s="332">
        <f t="shared" si="11"/>
        <v>48.092471683749999</v>
      </c>
      <c r="J51" s="332">
        <f t="shared" si="11"/>
        <v>51.229527602499999</v>
      </c>
      <c r="K51" s="332">
        <f t="shared" si="11"/>
        <v>0</v>
      </c>
      <c r="L51" s="332">
        <f t="shared" si="11"/>
        <v>0</v>
      </c>
      <c r="M51" s="332">
        <f t="shared" si="11"/>
        <v>0</v>
      </c>
      <c r="N51" s="332">
        <f t="shared" si="11"/>
        <v>0</v>
      </c>
      <c r="O51" s="332">
        <f t="shared" si="11"/>
        <v>0</v>
      </c>
      <c r="P51" s="332">
        <f t="shared" si="11"/>
        <v>0</v>
      </c>
      <c r="Q51" s="332">
        <f t="shared" si="11"/>
        <v>0</v>
      </c>
      <c r="R51" s="332">
        <f t="shared" si="11"/>
        <v>0</v>
      </c>
      <c r="S51" s="332">
        <f t="shared" si="11"/>
        <v>0</v>
      </c>
      <c r="T51" s="332">
        <f t="shared" si="11"/>
        <v>0</v>
      </c>
      <c r="U51" s="332">
        <f t="shared" si="11"/>
        <v>0</v>
      </c>
      <c r="V51" s="332">
        <f t="shared" si="11"/>
        <v>0</v>
      </c>
      <c r="W51" s="332">
        <f t="shared" si="11"/>
        <v>0</v>
      </c>
      <c r="X51" s="332">
        <f t="shared" si="11"/>
        <v>0</v>
      </c>
      <c r="Y51" s="332">
        <f t="shared" si="11"/>
        <v>0</v>
      </c>
      <c r="Z51" s="332">
        <f t="shared" si="11"/>
        <v>0</v>
      </c>
      <c r="AA51" s="332">
        <f t="shared" si="11"/>
        <v>0</v>
      </c>
      <c r="AB51" s="332">
        <f t="shared" si="11"/>
        <v>0</v>
      </c>
      <c r="AC51" s="332">
        <f t="shared" si="11"/>
        <v>0</v>
      </c>
      <c r="AD51" s="332">
        <f t="shared" si="11"/>
        <v>0</v>
      </c>
      <c r="AE51" s="332">
        <f t="shared" si="11"/>
        <v>0</v>
      </c>
      <c r="AF51" s="332">
        <f t="shared" si="11"/>
        <v>0</v>
      </c>
      <c r="AG51" s="332">
        <f t="shared" si="11"/>
        <v>0</v>
      </c>
      <c r="AH51" s="332">
        <f t="shared" si="11"/>
        <v>0</v>
      </c>
      <c r="AI51" s="332">
        <f t="shared" si="11"/>
        <v>0</v>
      </c>
      <c r="AJ51" s="332">
        <f t="shared" si="11"/>
        <v>0</v>
      </c>
      <c r="AK51" s="332">
        <f t="shared" si="11"/>
        <v>0</v>
      </c>
      <c r="AL51" s="332" t="e">
        <f t="shared" si="11"/>
        <v>#N/A</v>
      </c>
      <c r="AM51" s="332" t="e">
        <f t="shared" si="11"/>
        <v>#N/A</v>
      </c>
      <c r="AN51" s="332" t="e">
        <f t="shared" si="11"/>
        <v>#N/A</v>
      </c>
      <c r="AO51" s="332" t="e">
        <f t="shared" si="11"/>
        <v>#N/A</v>
      </c>
      <c r="AP51" s="332" t="e">
        <f t="shared" si="11"/>
        <v>#N/A</v>
      </c>
      <c r="AQ51" s="332" t="e">
        <f t="shared" si="11"/>
        <v>#N/A</v>
      </c>
      <c r="AR51" s="332" t="e">
        <f t="shared" si="11"/>
        <v>#N/A</v>
      </c>
      <c r="AS51" s="332" t="e">
        <f t="shared" si="11"/>
        <v>#N/A</v>
      </c>
      <c r="AT51" s="332" t="e">
        <f t="shared" si="11"/>
        <v>#N/A</v>
      </c>
      <c r="AU51" s="332" t="e">
        <f t="shared" si="11"/>
        <v>#N/A</v>
      </c>
      <c r="AV51" s="26"/>
      <c r="AW51" s="26"/>
      <c r="AX51" s="26"/>
      <c r="AY51" s="26"/>
      <c r="AZ51" s="26"/>
      <c r="BA51" s="26"/>
      <c r="BB51" s="26"/>
      <c r="BC51" s="26"/>
      <c r="BD51" s="26"/>
      <c r="BE51" s="26"/>
      <c r="BF51" s="26"/>
      <c r="BG51" s="26"/>
      <c r="BH51" s="26"/>
      <c r="BI51" s="26"/>
      <c r="BJ51" s="27"/>
    </row>
    <row r="52" spans="1:62" ht="12.45" customHeight="1">
      <c r="A52" s="127"/>
      <c r="B52" s="26"/>
      <c r="C52" s="333" t="s">
        <v>364</v>
      </c>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26"/>
      <c r="AW52" s="26"/>
      <c r="AX52" s="26"/>
      <c r="AY52" s="26"/>
      <c r="AZ52" s="26"/>
      <c r="BA52" s="26"/>
      <c r="BB52" s="26"/>
      <c r="BC52" s="26"/>
      <c r="BD52" s="26"/>
      <c r="BE52" s="26"/>
      <c r="BF52" s="26"/>
      <c r="BG52" s="26"/>
      <c r="BH52" s="26"/>
      <c r="BI52" s="26"/>
      <c r="BJ52" s="27"/>
    </row>
    <row r="53" spans="1:62" ht="12.45" hidden="1" customHeight="1">
      <c r="A53" s="127"/>
      <c r="B53" s="334"/>
      <c r="C53" s="335" t="s">
        <v>365</v>
      </c>
      <c r="D53" s="336">
        <v>2007</v>
      </c>
      <c r="E53" s="336">
        <v>2008</v>
      </c>
      <c r="F53" s="336">
        <v>2009</v>
      </c>
      <c r="G53" s="336">
        <v>2010</v>
      </c>
      <c r="H53" s="336">
        <v>2011</v>
      </c>
      <c r="I53" s="336">
        <v>2012</v>
      </c>
      <c r="J53" s="336">
        <v>2013</v>
      </c>
      <c r="K53" s="336">
        <v>2014</v>
      </c>
      <c r="L53" s="336">
        <v>2015</v>
      </c>
      <c r="M53" s="336">
        <v>2016</v>
      </c>
      <c r="N53" s="336">
        <v>2017</v>
      </c>
      <c r="O53" s="336">
        <v>2018</v>
      </c>
      <c r="P53" s="336">
        <v>2019</v>
      </c>
      <c r="Q53" s="336">
        <v>2020</v>
      </c>
      <c r="R53" s="336">
        <v>2021</v>
      </c>
      <c r="S53" s="336">
        <v>2022</v>
      </c>
      <c r="T53" s="336">
        <v>2023</v>
      </c>
      <c r="U53" s="336">
        <v>2024</v>
      </c>
      <c r="V53" s="336">
        <v>2025</v>
      </c>
      <c r="W53" s="336">
        <v>2026</v>
      </c>
      <c r="X53" s="336">
        <v>2027</v>
      </c>
      <c r="Y53" s="336">
        <v>2028</v>
      </c>
      <c r="Z53" s="336">
        <v>2029</v>
      </c>
      <c r="AA53" s="336">
        <v>2030</v>
      </c>
      <c r="AB53" s="336">
        <v>2031</v>
      </c>
      <c r="AC53" s="336">
        <v>2032</v>
      </c>
      <c r="AD53" s="336">
        <v>2033</v>
      </c>
      <c r="AE53" s="336">
        <v>2034</v>
      </c>
      <c r="AF53" s="336">
        <v>2035</v>
      </c>
      <c r="AG53" s="336">
        <v>2036</v>
      </c>
      <c r="AH53" s="336">
        <v>2037</v>
      </c>
      <c r="AI53" s="336">
        <v>2038</v>
      </c>
      <c r="AJ53" s="336">
        <v>2039</v>
      </c>
      <c r="AK53" s="336">
        <v>2040</v>
      </c>
      <c r="AL53" s="336">
        <v>2041</v>
      </c>
      <c r="AM53" s="336">
        <v>2042</v>
      </c>
      <c r="AN53" s="336">
        <v>2043</v>
      </c>
      <c r="AO53" s="336">
        <v>2044</v>
      </c>
      <c r="AP53" s="336">
        <v>2045</v>
      </c>
      <c r="AQ53" s="336">
        <v>2046</v>
      </c>
      <c r="AR53" s="336">
        <v>2047</v>
      </c>
      <c r="AS53" s="336">
        <v>2048</v>
      </c>
      <c r="AT53" s="336">
        <v>2049</v>
      </c>
      <c r="AU53" s="337">
        <v>2050</v>
      </c>
      <c r="AV53" s="214"/>
      <c r="AW53" s="26"/>
      <c r="AX53" s="26"/>
      <c r="AY53" s="26"/>
      <c r="AZ53" s="26"/>
      <c r="BA53" s="26"/>
      <c r="BB53" s="26"/>
      <c r="BC53" s="26"/>
      <c r="BD53" s="26"/>
      <c r="BE53" s="26"/>
      <c r="BF53" s="26"/>
      <c r="BG53" s="26"/>
      <c r="BH53" s="26"/>
      <c r="BI53" s="26"/>
      <c r="BJ53" s="27"/>
    </row>
    <row r="54" spans="1:62" ht="12.45" hidden="1" customHeight="1">
      <c r="A54" s="127"/>
      <c r="B54" s="334"/>
      <c r="C54" s="335" t="s">
        <v>366</v>
      </c>
      <c r="D54" s="336">
        <v>84.9</v>
      </c>
      <c r="E54" s="336">
        <v>86.6</v>
      </c>
      <c r="F54" s="336">
        <v>90.8</v>
      </c>
      <c r="G54" s="336">
        <v>109.1</v>
      </c>
      <c r="H54" s="336">
        <v>87.5</v>
      </c>
      <c r="I54" s="336">
        <v>95.1</v>
      </c>
      <c r="J54" s="336">
        <v>97.7</v>
      </c>
      <c r="K54" s="336">
        <v>81.099999999999994</v>
      </c>
      <c r="L54" s="336">
        <v>87.2</v>
      </c>
      <c r="M54" s="336">
        <v>100</v>
      </c>
      <c r="N54" s="336">
        <v>100</v>
      </c>
      <c r="O54" s="336">
        <v>100</v>
      </c>
      <c r="P54" s="336">
        <v>100</v>
      </c>
      <c r="Q54" s="336">
        <v>100</v>
      </c>
      <c r="R54" s="336">
        <v>100</v>
      </c>
      <c r="S54" s="336">
        <v>100</v>
      </c>
      <c r="T54" s="336">
        <v>100</v>
      </c>
      <c r="U54" s="336">
        <v>100</v>
      </c>
      <c r="V54" s="336">
        <v>100</v>
      </c>
      <c r="W54" s="336">
        <v>100</v>
      </c>
      <c r="X54" s="336">
        <v>100</v>
      </c>
      <c r="Y54" s="336">
        <v>100</v>
      </c>
      <c r="Z54" s="336">
        <v>100</v>
      </c>
      <c r="AA54" s="336">
        <v>100</v>
      </c>
      <c r="AB54" s="336">
        <v>100</v>
      </c>
      <c r="AC54" s="336">
        <v>100</v>
      </c>
      <c r="AD54" s="336">
        <v>100</v>
      </c>
      <c r="AE54" s="336">
        <v>100</v>
      </c>
      <c r="AF54" s="336">
        <v>100</v>
      </c>
      <c r="AG54" s="336">
        <v>100</v>
      </c>
      <c r="AH54" s="336">
        <v>100</v>
      </c>
      <c r="AI54" s="336">
        <v>100</v>
      </c>
      <c r="AJ54" s="336">
        <v>100</v>
      </c>
      <c r="AK54" s="336">
        <v>100</v>
      </c>
      <c r="AL54" s="336">
        <v>100</v>
      </c>
      <c r="AM54" s="336">
        <v>100</v>
      </c>
      <c r="AN54" s="336">
        <v>100</v>
      </c>
      <c r="AO54" s="336">
        <v>100</v>
      </c>
      <c r="AP54" s="336">
        <v>100</v>
      </c>
      <c r="AQ54" s="336">
        <v>100</v>
      </c>
      <c r="AR54" s="336">
        <v>100</v>
      </c>
      <c r="AS54" s="336">
        <v>100</v>
      </c>
      <c r="AT54" s="336">
        <v>100</v>
      </c>
      <c r="AU54" s="337">
        <v>100</v>
      </c>
      <c r="AV54" s="214"/>
      <c r="AW54" s="26"/>
      <c r="AX54" s="26"/>
      <c r="AY54" s="26"/>
      <c r="AZ54" s="26"/>
      <c r="BA54" s="26"/>
      <c r="BB54" s="26"/>
      <c r="BC54" s="26"/>
      <c r="BD54" s="26"/>
      <c r="BE54" s="26"/>
      <c r="BF54" s="26"/>
      <c r="BG54" s="26"/>
      <c r="BH54" s="26"/>
      <c r="BI54" s="26"/>
      <c r="BJ54" s="27"/>
    </row>
    <row r="55" spans="1:62" ht="12.45" customHeight="1">
      <c r="A55" s="127"/>
      <c r="B55" s="26"/>
      <c r="C55" s="338"/>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26"/>
      <c r="AW55" s="26"/>
      <c r="AX55" s="26"/>
      <c r="AY55" s="26"/>
      <c r="AZ55" s="26"/>
      <c r="BA55" s="26"/>
      <c r="BB55" s="26"/>
      <c r="BC55" s="26"/>
      <c r="BD55" s="26"/>
      <c r="BE55" s="26"/>
      <c r="BF55" s="26"/>
      <c r="BG55" s="26"/>
      <c r="BH55" s="26"/>
      <c r="BI55" s="26"/>
      <c r="BJ55" s="27"/>
    </row>
    <row r="56" spans="1:62" ht="12.45" customHeight="1">
      <c r="A56" s="127"/>
      <c r="B56" s="26"/>
      <c r="C56" s="173"/>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7"/>
    </row>
    <row r="57" spans="1:62" ht="12.45" customHeight="1">
      <c r="A57" s="127"/>
      <c r="B57" s="26"/>
      <c r="C57" s="173"/>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7"/>
    </row>
    <row r="58" spans="1:62" ht="12.45" customHeight="1">
      <c r="A58" s="176"/>
      <c r="B58" s="177"/>
      <c r="C58" s="339"/>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8"/>
    </row>
  </sheetData>
  <pageMargins left="0.7" right="0.7" top="0.78740200000000005" bottom="0.78740200000000005" header="0.3" footer="0.3"/>
  <pageSetup orientation="portrait"/>
  <headerFooter>
    <oddFooter>&amp;C&amp;"Helvetica Neue,Regular"&amp;12&amp;K000000&amp;P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3"/>
  <sheetViews>
    <sheetView showGridLines="0" workbookViewId="0"/>
  </sheetViews>
  <sheetFormatPr baseColWidth="10" defaultColWidth="10" defaultRowHeight="13.2" customHeight="1"/>
  <cols>
    <col min="1" max="14" width="10" style="1" customWidth="1"/>
    <col min="15" max="16384" width="10" style="1"/>
  </cols>
  <sheetData>
    <row r="1" spans="1:13" ht="13.2" customHeight="1">
      <c r="A1" s="213"/>
      <c r="B1" s="16"/>
      <c r="C1" s="16"/>
      <c r="D1" s="16"/>
      <c r="E1" s="16"/>
      <c r="F1" s="16"/>
      <c r="G1" s="16"/>
      <c r="H1" s="16"/>
      <c r="I1" s="16"/>
      <c r="J1" s="16"/>
      <c r="K1" s="16"/>
      <c r="L1" s="16"/>
      <c r="M1" s="17"/>
    </row>
    <row r="2" spans="1:13" ht="13.2" customHeight="1">
      <c r="A2" s="127"/>
      <c r="B2" s="26"/>
      <c r="C2" s="26"/>
      <c r="D2" s="26"/>
      <c r="E2" s="26"/>
      <c r="F2" s="26"/>
      <c r="G2" s="26"/>
      <c r="H2" s="26"/>
      <c r="I2" s="26"/>
      <c r="J2" s="26"/>
      <c r="K2" s="26"/>
      <c r="L2" s="26"/>
      <c r="M2" s="27"/>
    </row>
    <row r="3" spans="1:13" ht="13.2" customHeight="1">
      <c r="A3" s="127"/>
      <c r="B3" s="26"/>
      <c r="C3" s="26"/>
      <c r="D3" s="26"/>
      <c r="E3" s="26"/>
      <c r="F3" s="26"/>
      <c r="G3" s="26"/>
      <c r="H3" s="26"/>
      <c r="I3" s="26"/>
      <c r="J3" s="26"/>
      <c r="K3" s="26"/>
      <c r="L3" s="26"/>
      <c r="M3" s="27"/>
    </row>
    <row r="4" spans="1:13" ht="13.2" customHeight="1">
      <c r="A4" s="127"/>
      <c r="B4" s="26"/>
      <c r="C4" s="26"/>
      <c r="D4" s="26"/>
      <c r="E4" s="26"/>
      <c r="F4" s="26"/>
      <c r="G4" s="26"/>
      <c r="H4" s="26"/>
      <c r="I4" s="26"/>
      <c r="J4" s="26"/>
      <c r="K4" s="26"/>
      <c r="L4" s="26"/>
      <c r="M4" s="27"/>
    </row>
    <row r="5" spans="1:13" ht="13.2" customHeight="1">
      <c r="A5" s="127"/>
      <c r="B5" s="26"/>
      <c r="C5" s="26"/>
      <c r="D5" s="26"/>
      <c r="E5" s="26"/>
      <c r="F5" s="26"/>
      <c r="G5" s="26"/>
      <c r="H5" s="26"/>
      <c r="I5" s="26"/>
      <c r="J5" s="26"/>
      <c r="K5" s="26"/>
      <c r="L5" s="26"/>
      <c r="M5" s="27"/>
    </row>
    <row r="6" spans="1:13" ht="13.2" customHeight="1">
      <c r="A6" s="127"/>
      <c r="B6" s="26"/>
      <c r="C6" s="26"/>
      <c r="D6" s="26"/>
      <c r="E6" s="26"/>
      <c r="F6" s="26"/>
      <c r="G6" s="26"/>
      <c r="H6" s="26"/>
      <c r="I6" s="26"/>
      <c r="J6" s="26"/>
      <c r="K6" s="26"/>
      <c r="L6" s="26"/>
      <c r="M6" s="27"/>
    </row>
    <row r="7" spans="1:13" ht="13.2" customHeight="1">
      <c r="A7" s="127"/>
      <c r="B7" s="26"/>
      <c r="C7" s="26"/>
      <c r="D7" s="26"/>
      <c r="E7" s="26"/>
      <c r="F7" s="26"/>
      <c r="G7" s="26"/>
      <c r="H7" s="26"/>
      <c r="I7" s="26"/>
      <c r="J7" s="26"/>
      <c r="K7" s="26"/>
      <c r="L7" s="26"/>
      <c r="M7" s="27"/>
    </row>
    <row r="8" spans="1:13" ht="13.2" customHeight="1">
      <c r="A8" s="127"/>
      <c r="B8" s="26"/>
      <c r="C8" s="26"/>
      <c r="D8" s="26"/>
      <c r="E8" s="26"/>
      <c r="F8" s="26"/>
      <c r="G8" s="26"/>
      <c r="H8" s="26"/>
      <c r="I8" s="26"/>
      <c r="J8" s="26"/>
      <c r="K8" s="26"/>
      <c r="L8" s="26"/>
      <c r="M8" s="27"/>
    </row>
    <row r="9" spans="1:13" ht="13.2" customHeight="1">
      <c r="A9" s="127"/>
      <c r="B9" s="26"/>
      <c r="C9" s="26"/>
      <c r="D9" s="26"/>
      <c r="E9" s="26"/>
      <c r="F9" s="26"/>
      <c r="G9" s="26"/>
      <c r="H9" s="26"/>
      <c r="I9" s="26"/>
      <c r="J9" s="26"/>
      <c r="K9" s="26"/>
      <c r="L9" s="26"/>
      <c r="M9" s="27"/>
    </row>
    <row r="10" spans="1:13" ht="13.2" customHeight="1">
      <c r="A10" s="127"/>
      <c r="B10" s="26"/>
      <c r="C10" s="26"/>
      <c r="D10" s="26"/>
      <c r="E10" s="26"/>
      <c r="F10" s="26"/>
      <c r="G10" s="26"/>
      <c r="H10" s="26"/>
      <c r="I10" s="26"/>
      <c r="J10" s="26"/>
      <c r="K10" s="26"/>
      <c r="L10" s="26"/>
      <c r="M10" s="27"/>
    </row>
    <row r="11" spans="1:13" ht="13.2" customHeight="1">
      <c r="A11" s="127"/>
      <c r="B11" s="26"/>
      <c r="C11" s="26"/>
      <c r="D11" s="26"/>
      <c r="E11" s="26"/>
      <c r="F11" s="26"/>
      <c r="G11" s="26"/>
      <c r="H11" s="26"/>
      <c r="I11" s="26"/>
      <c r="J11" s="26"/>
      <c r="K11" s="26"/>
      <c r="L11" s="26"/>
      <c r="M11" s="27"/>
    </row>
    <row r="12" spans="1:13" ht="13.2" customHeight="1">
      <c r="A12" s="127"/>
      <c r="B12" s="26"/>
      <c r="C12" s="26"/>
      <c r="D12" s="26"/>
      <c r="E12" s="26"/>
      <c r="F12" s="26"/>
      <c r="G12" s="26"/>
      <c r="H12" s="26"/>
      <c r="I12" s="26"/>
      <c r="J12" s="26"/>
      <c r="K12" s="26"/>
      <c r="L12" s="26"/>
      <c r="M12" s="27"/>
    </row>
    <row r="13" spans="1:13" ht="13.2" customHeight="1">
      <c r="A13" s="127"/>
      <c r="B13" s="26"/>
      <c r="C13" s="26"/>
      <c r="D13" s="26"/>
      <c r="E13" s="26"/>
      <c r="F13" s="26"/>
      <c r="G13" s="26"/>
      <c r="H13" s="26"/>
      <c r="I13" s="26"/>
      <c r="J13" s="26"/>
      <c r="K13" s="26"/>
      <c r="L13" s="26"/>
      <c r="M13" s="27"/>
    </row>
    <row r="14" spans="1:13" ht="13.2" customHeight="1">
      <c r="A14" s="127"/>
      <c r="B14" s="26"/>
      <c r="C14" s="26"/>
      <c r="D14" s="26"/>
      <c r="E14" s="26"/>
      <c r="F14" s="26"/>
      <c r="G14" s="26"/>
      <c r="H14" s="26"/>
      <c r="I14" s="26"/>
      <c r="J14" s="26"/>
      <c r="K14" s="26"/>
      <c r="L14" s="26"/>
      <c r="M14" s="27"/>
    </row>
    <row r="15" spans="1:13" ht="13.2" customHeight="1">
      <c r="A15" s="127"/>
      <c r="B15" s="26"/>
      <c r="C15" s="26"/>
      <c r="D15" s="26"/>
      <c r="E15" s="26"/>
      <c r="F15" s="26"/>
      <c r="G15" s="26"/>
      <c r="H15" s="26"/>
      <c r="I15" s="26"/>
      <c r="J15" s="26"/>
      <c r="K15" s="26"/>
      <c r="L15" s="26"/>
      <c r="M15" s="27"/>
    </row>
    <row r="16" spans="1:13" ht="13.2" customHeight="1">
      <c r="A16" s="127"/>
      <c r="B16" s="26"/>
      <c r="C16" s="26"/>
      <c r="D16" s="26"/>
      <c r="E16" s="26"/>
      <c r="F16" s="26"/>
      <c r="G16" s="26"/>
      <c r="H16" s="26"/>
      <c r="I16" s="26"/>
      <c r="J16" s="26"/>
      <c r="K16" s="26"/>
      <c r="L16" s="26"/>
      <c r="M16" s="27"/>
    </row>
    <row r="17" spans="1:13" ht="13.2" customHeight="1">
      <c r="A17" s="127"/>
      <c r="B17" s="26"/>
      <c r="C17" s="26"/>
      <c r="D17" s="26"/>
      <c r="E17" s="26"/>
      <c r="F17" s="26"/>
      <c r="G17" s="26"/>
      <c r="H17" s="26"/>
      <c r="I17" s="26"/>
      <c r="J17" s="26"/>
      <c r="K17" s="26"/>
      <c r="L17" s="26"/>
      <c r="M17" s="27"/>
    </row>
    <row r="18" spans="1:13" ht="13.2" customHeight="1">
      <c r="A18" s="127"/>
      <c r="B18" s="26"/>
      <c r="C18" s="26"/>
      <c r="D18" s="26"/>
      <c r="E18" s="26"/>
      <c r="F18" s="26"/>
      <c r="G18" s="26"/>
      <c r="H18" s="26"/>
      <c r="I18" s="26"/>
      <c r="J18" s="26"/>
      <c r="K18" s="26"/>
      <c r="L18" s="26"/>
      <c r="M18" s="27"/>
    </row>
    <row r="19" spans="1:13" ht="13.2" customHeight="1">
      <c r="A19" s="127"/>
      <c r="B19" s="26"/>
      <c r="C19" s="26"/>
      <c r="D19" s="26"/>
      <c r="E19" s="26"/>
      <c r="F19" s="26"/>
      <c r="G19" s="26"/>
      <c r="H19" s="26"/>
      <c r="I19" s="26"/>
      <c r="J19" s="26"/>
      <c r="K19" s="26"/>
      <c r="L19" s="26"/>
      <c r="M19" s="27"/>
    </row>
    <row r="20" spans="1:13" ht="13.2" customHeight="1">
      <c r="A20" s="127"/>
      <c r="B20" s="26"/>
      <c r="C20" s="26"/>
      <c r="D20" s="26"/>
      <c r="E20" s="26"/>
      <c r="F20" s="26"/>
      <c r="G20" s="26"/>
      <c r="H20" s="26"/>
      <c r="I20" s="26"/>
      <c r="J20" s="26"/>
      <c r="K20" s="26"/>
      <c r="L20" s="26"/>
      <c r="M20" s="27"/>
    </row>
    <row r="21" spans="1:13" ht="13.2" customHeight="1">
      <c r="A21" s="127"/>
      <c r="B21" s="26"/>
      <c r="C21" s="26"/>
      <c r="D21" s="26"/>
      <c r="E21" s="26"/>
      <c r="F21" s="26"/>
      <c r="G21" s="26"/>
      <c r="H21" s="26"/>
      <c r="I21" s="26"/>
      <c r="J21" s="26"/>
      <c r="K21" s="26"/>
      <c r="L21" s="26"/>
      <c r="M21" s="27"/>
    </row>
    <row r="22" spans="1:13" ht="13.2" customHeight="1">
      <c r="A22" s="127"/>
      <c r="B22" s="26"/>
      <c r="C22" s="26"/>
      <c r="D22" s="26"/>
      <c r="E22" s="26"/>
      <c r="F22" s="26"/>
      <c r="G22" s="26"/>
      <c r="H22" s="26"/>
      <c r="I22" s="26"/>
      <c r="J22" s="26"/>
      <c r="K22" s="26"/>
      <c r="L22" s="26"/>
      <c r="M22" s="27"/>
    </row>
    <row r="23" spans="1:13" ht="13.2" customHeight="1">
      <c r="A23" s="127"/>
      <c r="B23" s="26"/>
      <c r="C23" s="26"/>
      <c r="D23" s="26"/>
      <c r="E23" s="26"/>
      <c r="F23" s="26"/>
      <c r="G23" s="26"/>
      <c r="H23" s="26"/>
      <c r="I23" s="26"/>
      <c r="J23" s="26"/>
      <c r="K23" s="26"/>
      <c r="L23" s="26"/>
      <c r="M23" s="27"/>
    </row>
    <row r="24" spans="1:13" ht="13.2" customHeight="1">
      <c r="A24" s="127"/>
      <c r="B24" s="26"/>
      <c r="C24" s="26"/>
      <c r="D24" s="26"/>
      <c r="E24" s="26"/>
      <c r="F24" s="26"/>
      <c r="G24" s="26"/>
      <c r="H24" s="26"/>
      <c r="I24" s="26"/>
      <c r="J24" s="26"/>
      <c r="K24" s="26"/>
      <c r="L24" s="26"/>
      <c r="M24" s="27"/>
    </row>
    <row r="25" spans="1:13" ht="13.2" customHeight="1">
      <c r="A25" s="127"/>
      <c r="B25" s="26"/>
      <c r="C25" s="26"/>
      <c r="D25" s="26"/>
      <c r="E25" s="26"/>
      <c r="F25" s="26"/>
      <c r="G25" s="26"/>
      <c r="H25" s="26"/>
      <c r="I25" s="26"/>
      <c r="J25" s="26"/>
      <c r="K25" s="26"/>
      <c r="L25" s="26"/>
      <c r="M25" s="27"/>
    </row>
    <row r="26" spans="1:13" ht="13.2" customHeight="1">
      <c r="A26" s="127"/>
      <c r="B26" s="26"/>
      <c r="C26" s="26"/>
      <c r="D26" s="26"/>
      <c r="E26" s="26"/>
      <c r="F26" s="26"/>
      <c r="G26" s="26"/>
      <c r="H26" s="26"/>
      <c r="I26" s="26"/>
      <c r="J26" s="26"/>
      <c r="K26" s="26"/>
      <c r="L26" s="26"/>
      <c r="M26" s="27"/>
    </row>
    <row r="27" spans="1:13" ht="13.2" customHeight="1">
      <c r="A27" s="127"/>
      <c r="B27" s="26"/>
      <c r="C27" s="26"/>
      <c r="D27" s="26"/>
      <c r="E27" s="26"/>
      <c r="F27" s="26"/>
      <c r="G27" s="26"/>
      <c r="H27" s="26"/>
      <c r="I27" s="26"/>
      <c r="J27" s="26"/>
      <c r="K27" s="26"/>
      <c r="L27" s="26"/>
      <c r="M27" s="27"/>
    </row>
    <row r="28" spans="1:13" ht="13.2" customHeight="1">
      <c r="A28" s="127"/>
      <c r="B28" s="26"/>
      <c r="C28" s="26"/>
      <c r="D28" s="26"/>
      <c r="E28" s="26"/>
      <c r="F28" s="26"/>
      <c r="G28" s="26"/>
      <c r="H28" s="26"/>
      <c r="I28" s="26"/>
      <c r="J28" s="26"/>
      <c r="K28" s="26"/>
      <c r="L28" s="26"/>
      <c r="M28" s="27"/>
    </row>
    <row r="29" spans="1:13" ht="13.2" customHeight="1">
      <c r="A29" s="127"/>
      <c r="B29" s="26"/>
      <c r="C29" s="26"/>
      <c r="D29" s="26"/>
      <c r="E29" s="26"/>
      <c r="F29" s="26"/>
      <c r="G29" s="26"/>
      <c r="H29" s="26"/>
      <c r="I29" s="26"/>
      <c r="J29" s="26"/>
      <c r="K29" s="26"/>
      <c r="L29" s="26"/>
      <c r="M29" s="27"/>
    </row>
    <row r="30" spans="1:13" ht="13.2" customHeight="1">
      <c r="A30" s="127"/>
      <c r="B30" s="26"/>
      <c r="C30" s="26"/>
      <c r="D30" s="26"/>
      <c r="E30" s="26"/>
      <c r="F30" s="26"/>
      <c r="G30" s="26"/>
      <c r="H30" s="26"/>
      <c r="I30" s="26"/>
      <c r="J30" s="26"/>
      <c r="K30" s="26"/>
      <c r="L30" s="26"/>
      <c r="M30" s="27"/>
    </row>
    <row r="31" spans="1:13" ht="13.2" customHeight="1">
      <c r="A31" s="127"/>
      <c r="B31" s="26"/>
      <c r="C31" s="26"/>
      <c r="D31" s="26"/>
      <c r="E31" s="26"/>
      <c r="F31" s="26"/>
      <c r="G31" s="26"/>
      <c r="H31" s="26"/>
      <c r="I31" s="26"/>
      <c r="J31" s="26"/>
      <c r="K31" s="26"/>
      <c r="L31" s="26"/>
      <c r="M31" s="27"/>
    </row>
    <row r="32" spans="1:13" ht="13.2" customHeight="1">
      <c r="A32" s="127"/>
      <c r="B32" s="26"/>
      <c r="C32" s="26"/>
      <c r="D32" s="26"/>
      <c r="E32" s="26"/>
      <c r="F32" s="26"/>
      <c r="G32" s="26"/>
      <c r="H32" s="26"/>
      <c r="I32" s="26"/>
      <c r="J32" s="26"/>
      <c r="K32" s="26"/>
      <c r="L32" s="26"/>
      <c r="M32" s="27"/>
    </row>
    <row r="33" spans="1:13" ht="13.2" customHeight="1">
      <c r="A33" s="127"/>
      <c r="B33" s="26"/>
      <c r="C33" s="26"/>
      <c r="D33" s="26"/>
      <c r="E33" s="26"/>
      <c r="F33" s="26"/>
      <c r="G33" s="26"/>
      <c r="H33" s="26"/>
      <c r="I33" s="26"/>
      <c r="J33" s="26"/>
      <c r="K33" s="26"/>
      <c r="L33" s="26"/>
      <c r="M33" s="27"/>
    </row>
    <row r="34" spans="1:13" ht="13.2" customHeight="1">
      <c r="A34" s="127"/>
      <c r="B34" s="26"/>
      <c r="C34" s="26"/>
      <c r="D34" s="26"/>
      <c r="E34" s="26"/>
      <c r="F34" s="26"/>
      <c r="G34" s="26"/>
      <c r="H34" s="26"/>
      <c r="I34" s="26"/>
      <c r="J34" s="26"/>
      <c r="K34" s="26"/>
      <c r="L34" s="26"/>
      <c r="M34" s="27"/>
    </row>
    <row r="35" spans="1:13" ht="13.2" customHeight="1">
      <c r="A35" s="127"/>
      <c r="B35" s="26"/>
      <c r="C35" s="26"/>
      <c r="D35" s="26"/>
      <c r="E35" s="26"/>
      <c r="F35" s="26"/>
      <c r="G35" s="26"/>
      <c r="H35" s="26"/>
      <c r="I35" s="26"/>
      <c r="J35" s="26"/>
      <c r="K35" s="26"/>
      <c r="L35" s="26"/>
      <c r="M35" s="27"/>
    </row>
    <row r="36" spans="1:13" ht="13.2" customHeight="1">
      <c r="A36" s="127"/>
      <c r="B36" s="26"/>
      <c r="C36" s="26"/>
      <c r="D36" s="26"/>
      <c r="E36" s="26"/>
      <c r="F36" s="26"/>
      <c r="G36" s="26"/>
      <c r="H36" s="26"/>
      <c r="I36" s="26"/>
      <c r="J36" s="26"/>
      <c r="K36" s="26"/>
      <c r="L36" s="26"/>
      <c r="M36" s="27"/>
    </row>
    <row r="37" spans="1:13" ht="13.2" customHeight="1">
      <c r="A37" s="127"/>
      <c r="B37" s="26"/>
      <c r="C37" s="26"/>
      <c r="D37" s="26"/>
      <c r="E37" s="26"/>
      <c r="F37" s="26"/>
      <c r="G37" s="26"/>
      <c r="H37" s="26"/>
      <c r="I37" s="26"/>
      <c r="J37" s="26"/>
      <c r="K37" s="26"/>
      <c r="L37" s="26"/>
      <c r="M37" s="27"/>
    </row>
    <row r="38" spans="1:13" ht="13.2" customHeight="1">
      <c r="A38" s="127"/>
      <c r="B38" s="26"/>
      <c r="C38" s="26"/>
      <c r="D38" s="26"/>
      <c r="E38" s="26"/>
      <c r="F38" s="26"/>
      <c r="G38" s="26"/>
      <c r="H38" s="26"/>
      <c r="I38" s="26"/>
      <c r="J38" s="26"/>
      <c r="K38" s="26"/>
      <c r="L38" s="26"/>
      <c r="M38" s="27"/>
    </row>
    <row r="39" spans="1:13" ht="13.2" customHeight="1">
      <c r="A39" s="127"/>
      <c r="B39" s="26"/>
      <c r="C39" s="26"/>
      <c r="D39" s="26"/>
      <c r="E39" s="26"/>
      <c r="F39" s="26"/>
      <c r="G39" s="26"/>
      <c r="H39" s="26"/>
      <c r="I39" s="26"/>
      <c r="J39" s="26"/>
      <c r="K39" s="26"/>
      <c r="L39" s="26"/>
      <c r="M39" s="27"/>
    </row>
    <row r="40" spans="1:13" ht="13.2" customHeight="1">
      <c r="A40" s="127"/>
      <c r="B40" s="26"/>
      <c r="C40" s="26"/>
      <c r="D40" s="26"/>
      <c r="E40" s="26"/>
      <c r="F40" s="26"/>
      <c r="G40" s="26"/>
      <c r="H40" s="26"/>
      <c r="I40" s="26"/>
      <c r="J40" s="26"/>
      <c r="K40" s="26"/>
      <c r="L40" s="26"/>
      <c r="M40" s="27"/>
    </row>
    <row r="41" spans="1:13" ht="13.2" customHeight="1">
      <c r="A41" s="127"/>
      <c r="B41" s="26"/>
      <c r="C41" s="26"/>
      <c r="D41" s="26"/>
      <c r="E41" s="26"/>
      <c r="F41" s="26"/>
      <c r="G41" s="26"/>
      <c r="H41" s="26"/>
      <c r="I41" s="26"/>
      <c r="J41" s="26"/>
      <c r="K41" s="26"/>
      <c r="L41" s="26"/>
      <c r="M41" s="27"/>
    </row>
    <row r="42" spans="1:13" ht="13.2" customHeight="1">
      <c r="A42" s="127"/>
      <c r="B42" s="26"/>
      <c r="C42" s="26"/>
      <c r="D42" s="26"/>
      <c r="E42" s="26"/>
      <c r="F42" s="26"/>
      <c r="G42" s="26"/>
      <c r="H42" s="26"/>
      <c r="I42" s="26"/>
      <c r="J42" s="26"/>
      <c r="K42" s="26"/>
      <c r="L42" s="26"/>
      <c r="M42" s="27"/>
    </row>
    <row r="43" spans="1:13" ht="13.2" customHeight="1">
      <c r="A43" s="127"/>
      <c r="B43" s="26"/>
      <c r="C43" s="26"/>
      <c r="D43" s="26"/>
      <c r="E43" s="26"/>
      <c r="F43" s="26"/>
      <c r="G43" s="26"/>
      <c r="H43" s="26"/>
      <c r="I43" s="26"/>
      <c r="J43" s="26"/>
      <c r="K43" s="26"/>
      <c r="L43" s="26"/>
      <c r="M43" s="27"/>
    </row>
    <row r="44" spans="1:13" ht="13.2" customHeight="1">
      <c r="A44" s="127"/>
      <c r="B44" s="26"/>
      <c r="C44" s="26"/>
      <c r="D44" s="26"/>
      <c r="E44" s="26"/>
      <c r="F44" s="26"/>
      <c r="G44" s="26"/>
      <c r="H44" s="26"/>
      <c r="I44" s="26"/>
      <c r="J44" s="26"/>
      <c r="K44" s="26"/>
      <c r="L44" s="26"/>
      <c r="M44" s="27"/>
    </row>
    <row r="45" spans="1:13" ht="13.2" customHeight="1">
      <c r="A45" s="127"/>
      <c r="B45" s="26"/>
      <c r="C45" s="26"/>
      <c r="D45" s="26"/>
      <c r="E45" s="26"/>
      <c r="F45" s="26"/>
      <c r="G45" s="26"/>
      <c r="H45" s="26"/>
      <c r="I45" s="26"/>
      <c r="J45" s="26"/>
      <c r="K45" s="26"/>
      <c r="L45" s="26"/>
      <c r="M45" s="27"/>
    </row>
    <row r="46" spans="1:13" ht="13.2" customHeight="1">
      <c r="A46" s="127"/>
      <c r="B46" s="26"/>
      <c r="C46" s="26"/>
      <c r="D46" s="26"/>
      <c r="E46" s="26"/>
      <c r="F46" s="26"/>
      <c r="G46" s="26"/>
      <c r="H46" s="26"/>
      <c r="I46" s="26"/>
      <c r="J46" s="26"/>
      <c r="K46" s="26"/>
      <c r="L46" s="26"/>
      <c r="M46" s="27"/>
    </row>
    <row r="47" spans="1:13" ht="13.2" customHeight="1">
      <c r="A47" s="127"/>
      <c r="B47" s="26"/>
      <c r="C47" s="26"/>
      <c r="D47" s="26"/>
      <c r="E47" s="26"/>
      <c r="F47" s="26"/>
      <c r="G47" s="26"/>
      <c r="H47" s="26"/>
      <c r="I47" s="26"/>
      <c r="J47" s="26"/>
      <c r="K47" s="26"/>
      <c r="L47" s="26"/>
      <c r="M47" s="27"/>
    </row>
    <row r="48" spans="1:13" ht="13.2" customHeight="1">
      <c r="A48" s="127"/>
      <c r="B48" s="26"/>
      <c r="C48" s="26"/>
      <c r="D48" s="26"/>
      <c r="E48" s="26"/>
      <c r="F48" s="26"/>
      <c r="G48" s="26"/>
      <c r="H48" s="26"/>
      <c r="I48" s="26"/>
      <c r="J48" s="26"/>
      <c r="K48" s="26"/>
      <c r="L48" s="26"/>
      <c r="M48" s="27"/>
    </row>
    <row r="49" spans="1:13" ht="13.2" customHeight="1">
      <c r="A49" s="127"/>
      <c r="B49" s="26"/>
      <c r="C49" s="26"/>
      <c r="D49" s="26"/>
      <c r="E49" s="26"/>
      <c r="F49" s="26"/>
      <c r="G49" s="26"/>
      <c r="H49" s="26"/>
      <c r="I49" s="26"/>
      <c r="J49" s="26"/>
      <c r="K49" s="26"/>
      <c r="L49" s="26"/>
      <c r="M49" s="27"/>
    </row>
    <row r="50" spans="1:13" ht="13.2" customHeight="1">
      <c r="A50" s="127"/>
      <c r="B50" s="26"/>
      <c r="C50" s="26"/>
      <c r="D50" s="26"/>
      <c r="E50" s="26"/>
      <c r="F50" s="26"/>
      <c r="G50" s="26"/>
      <c r="H50" s="26"/>
      <c r="I50" s="26"/>
      <c r="J50" s="26"/>
      <c r="K50" s="26"/>
      <c r="L50" s="26"/>
      <c r="M50" s="27"/>
    </row>
    <row r="51" spans="1:13" ht="13.2" customHeight="1">
      <c r="A51" s="127"/>
      <c r="B51" s="26"/>
      <c r="C51" s="26"/>
      <c r="D51" s="26"/>
      <c r="E51" s="26"/>
      <c r="F51" s="26"/>
      <c r="G51" s="26"/>
      <c r="H51" s="26"/>
      <c r="I51" s="26"/>
      <c r="J51" s="26"/>
      <c r="K51" s="26"/>
      <c r="L51" s="26"/>
      <c r="M51" s="27"/>
    </row>
    <row r="52" spans="1:13" ht="13.2" customHeight="1">
      <c r="A52" s="127"/>
      <c r="B52" s="26"/>
      <c r="C52" s="26"/>
      <c r="D52" s="26"/>
      <c r="E52" s="26"/>
      <c r="F52" s="26"/>
      <c r="G52" s="26"/>
      <c r="H52" s="26"/>
      <c r="I52" s="26"/>
      <c r="J52" s="26"/>
      <c r="K52" s="26"/>
      <c r="L52" s="26"/>
      <c r="M52" s="27"/>
    </row>
    <row r="53" spans="1:13" ht="13.2" customHeight="1">
      <c r="A53" s="176"/>
      <c r="B53" s="177"/>
      <c r="C53" s="177"/>
      <c r="D53" s="177"/>
      <c r="E53" s="177"/>
      <c r="F53" s="177"/>
      <c r="G53" s="177"/>
      <c r="H53" s="177"/>
      <c r="I53" s="177"/>
      <c r="J53" s="177"/>
      <c r="K53" s="177"/>
      <c r="L53" s="177"/>
      <c r="M53" s="178"/>
    </row>
  </sheetData>
  <pageMargins left="0.7" right="0.7" top="0.78740200000000005" bottom="0.78740200000000005" header="0.3" footer="0.3"/>
  <pageSetup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Planungsübersicht</vt:lpstr>
      <vt:lpstr>Chronologische Liste</vt:lpstr>
      <vt:lpstr>Energieverbräuche</vt:lpstr>
      <vt:lpstr>CO2-Schulbilanz</vt:lpstr>
      <vt:lpstr>Erfolge</vt:lpstr>
      <vt:lpstr>Bilanz_pro_h_pro_m²</vt:lpstr>
      <vt:lpstr>Anleitung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Hänsel H</dc:creator>
  <cp:lastModifiedBy>Hänsel H</cp:lastModifiedBy>
  <dcterms:created xsi:type="dcterms:W3CDTF">2024-05-06T14:32:46Z</dcterms:created>
  <dcterms:modified xsi:type="dcterms:W3CDTF">2024-07-13T20:28:35Z</dcterms:modified>
</cp:coreProperties>
</file>